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Variação de 25%" sheetId="4" r:id="rId1"/>
    <sheet name="Plan1" sheetId="1" r:id="rId2"/>
    <sheet name="Plan2" sheetId="2" r:id="rId3"/>
    <sheet name="Plan3" sheetId="3" r:id="rId4"/>
  </sheets>
  <definedNames>
    <definedName name="_xlnm.Print_Titles" localSheetId="0">'Variação de 25%'!$1:$3</definedName>
  </definedNames>
  <calcPr calcId="145621"/>
</workbook>
</file>

<file path=xl/calcChain.xml><?xml version="1.0" encoding="utf-8"?>
<calcChain xmlns="http://schemas.openxmlformats.org/spreadsheetml/2006/main">
  <c r="L265" i="4" l="1"/>
  <c r="K265" i="4"/>
  <c r="J265" i="4"/>
  <c r="I265" i="4"/>
  <c r="L262" i="4"/>
  <c r="K262" i="4"/>
  <c r="J262" i="4"/>
  <c r="M262" i="4" s="1"/>
  <c r="N262" i="4" s="1"/>
  <c r="O262" i="4" s="1"/>
  <c r="I262" i="4"/>
  <c r="L259" i="4"/>
  <c r="K259" i="4"/>
  <c r="J259" i="4"/>
  <c r="I259" i="4"/>
  <c r="L256" i="4"/>
  <c r="K256" i="4"/>
  <c r="J256" i="4"/>
  <c r="M256" i="4" s="1"/>
  <c r="N256" i="4" s="1"/>
  <c r="O256" i="4" s="1"/>
  <c r="I256" i="4"/>
  <c r="L253" i="4"/>
  <c r="K253" i="4"/>
  <c r="J253" i="4"/>
  <c r="I253" i="4"/>
  <c r="L250" i="4"/>
  <c r="K250" i="4"/>
  <c r="J250" i="4"/>
  <c r="M250" i="4" s="1"/>
  <c r="N250" i="4" s="1"/>
  <c r="O250" i="4" s="1"/>
  <c r="I250" i="4"/>
  <c r="L247" i="4"/>
  <c r="K247" i="4"/>
  <c r="M247" i="4" s="1"/>
  <c r="N247" i="4" s="1"/>
  <c r="O247" i="4" s="1"/>
  <c r="J247" i="4"/>
  <c r="I247" i="4"/>
  <c r="L244" i="4"/>
  <c r="K244" i="4"/>
  <c r="J244" i="4"/>
  <c r="M244" i="4" s="1"/>
  <c r="N244" i="4" s="1"/>
  <c r="O244" i="4" s="1"/>
  <c r="I244" i="4"/>
  <c r="L241" i="4"/>
  <c r="K241" i="4"/>
  <c r="J241" i="4"/>
  <c r="I241" i="4"/>
  <c r="L238" i="4"/>
  <c r="K238" i="4"/>
  <c r="J238" i="4"/>
  <c r="M238" i="4" s="1"/>
  <c r="N238" i="4" s="1"/>
  <c r="O238" i="4" s="1"/>
  <c r="I238" i="4"/>
  <c r="L235" i="4"/>
  <c r="K235" i="4"/>
  <c r="M235" i="4" s="1"/>
  <c r="N235" i="4" s="1"/>
  <c r="O235" i="4" s="1"/>
  <c r="J235" i="4"/>
  <c r="I235" i="4"/>
  <c r="L232" i="4"/>
  <c r="K232" i="4"/>
  <c r="J232" i="4"/>
  <c r="M232" i="4" s="1"/>
  <c r="N232" i="4" s="1"/>
  <c r="O232" i="4" s="1"/>
  <c r="I232" i="4"/>
  <c r="L229" i="4"/>
  <c r="K229" i="4"/>
  <c r="J229" i="4"/>
  <c r="I229" i="4"/>
  <c r="L226" i="4"/>
  <c r="K226" i="4"/>
  <c r="J226" i="4"/>
  <c r="M226" i="4" s="1"/>
  <c r="N226" i="4" s="1"/>
  <c r="O226" i="4" s="1"/>
  <c r="I226" i="4"/>
  <c r="L223" i="4"/>
  <c r="K223" i="4"/>
  <c r="J223" i="4"/>
  <c r="I223" i="4"/>
  <c r="L220" i="4"/>
  <c r="K220" i="4"/>
  <c r="J220" i="4"/>
  <c r="M220" i="4" s="1"/>
  <c r="N220" i="4" s="1"/>
  <c r="O220" i="4" s="1"/>
  <c r="I220" i="4"/>
  <c r="L217" i="4"/>
  <c r="K217" i="4"/>
  <c r="J217" i="4"/>
  <c r="I217" i="4"/>
  <c r="L214" i="4"/>
  <c r="K214" i="4"/>
  <c r="J214" i="4"/>
  <c r="M214" i="4" s="1"/>
  <c r="N214" i="4" s="1"/>
  <c r="O214" i="4" s="1"/>
  <c r="I214" i="4"/>
  <c r="L211" i="4"/>
  <c r="K211" i="4"/>
  <c r="J211" i="4"/>
  <c r="I211" i="4"/>
  <c r="L208" i="4"/>
  <c r="K208" i="4"/>
  <c r="J208" i="4"/>
  <c r="M208" i="4" s="1"/>
  <c r="N208" i="4" s="1"/>
  <c r="O208" i="4" s="1"/>
  <c r="I208" i="4"/>
  <c r="L205" i="4"/>
  <c r="K205" i="4"/>
  <c r="J205" i="4"/>
  <c r="I205" i="4"/>
  <c r="L202" i="4"/>
  <c r="K202" i="4"/>
  <c r="J202" i="4"/>
  <c r="M202" i="4" s="1"/>
  <c r="N202" i="4" s="1"/>
  <c r="O202" i="4" s="1"/>
  <c r="I202" i="4"/>
  <c r="L199" i="4"/>
  <c r="K199" i="4"/>
  <c r="M199" i="4" s="1"/>
  <c r="J199" i="4"/>
  <c r="I199" i="4"/>
  <c r="L196" i="4"/>
  <c r="K196" i="4"/>
  <c r="J196" i="4"/>
  <c r="I196" i="4"/>
  <c r="L193" i="4"/>
  <c r="K193" i="4"/>
  <c r="J193" i="4"/>
  <c r="I193" i="4"/>
  <c r="L190" i="4"/>
  <c r="K190" i="4"/>
  <c r="J190" i="4"/>
  <c r="I190" i="4"/>
  <c r="M187" i="4"/>
  <c r="N187" i="4" s="1"/>
  <c r="O187" i="4" s="1"/>
  <c r="L187" i="4"/>
  <c r="K187" i="4"/>
  <c r="J187" i="4"/>
  <c r="I187" i="4"/>
  <c r="L184" i="4"/>
  <c r="K184" i="4"/>
  <c r="J184" i="4"/>
  <c r="M184" i="4" s="1"/>
  <c r="I184" i="4"/>
  <c r="L181" i="4"/>
  <c r="K181" i="4"/>
  <c r="J181" i="4"/>
  <c r="M181" i="4" s="1"/>
  <c r="I181" i="4"/>
  <c r="L178" i="4"/>
  <c r="K178" i="4"/>
  <c r="J178" i="4"/>
  <c r="I178" i="4"/>
  <c r="M175" i="4"/>
  <c r="L175" i="4"/>
  <c r="K175" i="4"/>
  <c r="J175" i="4"/>
  <c r="I175" i="4"/>
  <c r="L172" i="4"/>
  <c r="K172" i="4"/>
  <c r="J172" i="4"/>
  <c r="M172" i="4" s="1"/>
  <c r="I172" i="4"/>
  <c r="L169" i="4"/>
  <c r="K169" i="4"/>
  <c r="J169" i="4"/>
  <c r="I169" i="4"/>
  <c r="L166" i="4"/>
  <c r="K166" i="4"/>
  <c r="J166" i="4"/>
  <c r="M166" i="4" s="1"/>
  <c r="I166" i="4"/>
  <c r="L163" i="4"/>
  <c r="K163" i="4"/>
  <c r="J163" i="4"/>
  <c r="M163" i="4" s="1"/>
  <c r="I163" i="4"/>
  <c r="L160" i="4"/>
  <c r="K160" i="4"/>
  <c r="J160" i="4"/>
  <c r="M160" i="4" s="1"/>
  <c r="N160" i="4" s="1"/>
  <c r="O160" i="4" s="1"/>
  <c r="I160" i="4"/>
  <c r="L157" i="4"/>
  <c r="K157" i="4"/>
  <c r="J157" i="4"/>
  <c r="M157" i="4" s="1"/>
  <c r="I157" i="4"/>
  <c r="L154" i="4"/>
  <c r="K154" i="4"/>
  <c r="J154" i="4"/>
  <c r="M154" i="4" s="1"/>
  <c r="N154" i="4" s="1"/>
  <c r="O154" i="4" s="1"/>
  <c r="I154" i="4"/>
  <c r="L151" i="4"/>
  <c r="K151" i="4"/>
  <c r="J151" i="4"/>
  <c r="M151" i="4" s="1"/>
  <c r="I151" i="4"/>
  <c r="L148" i="4"/>
  <c r="K148" i="4"/>
  <c r="J148" i="4"/>
  <c r="I148" i="4"/>
  <c r="L145" i="4"/>
  <c r="K145" i="4"/>
  <c r="J145" i="4"/>
  <c r="M145" i="4" s="1"/>
  <c r="I145" i="4"/>
  <c r="L142" i="4"/>
  <c r="K142" i="4"/>
  <c r="J142" i="4"/>
  <c r="I142" i="4"/>
  <c r="L139" i="4"/>
  <c r="K139" i="4"/>
  <c r="M139" i="4" s="1"/>
  <c r="N139" i="4" s="1"/>
  <c r="O139" i="4" s="1"/>
  <c r="J139" i="4"/>
  <c r="I139" i="4"/>
  <c r="L136" i="4"/>
  <c r="K136" i="4"/>
  <c r="J136" i="4"/>
  <c r="I136" i="4"/>
  <c r="L133" i="4"/>
  <c r="K133" i="4"/>
  <c r="J133" i="4"/>
  <c r="I133" i="4"/>
  <c r="L130" i="4"/>
  <c r="K130" i="4"/>
  <c r="M130" i="4" s="1"/>
  <c r="J130" i="4"/>
  <c r="I130" i="4"/>
  <c r="M127" i="4"/>
  <c r="L127" i="4"/>
  <c r="K127" i="4"/>
  <c r="J127" i="4"/>
  <c r="I127" i="4"/>
  <c r="L124" i="4"/>
  <c r="K124" i="4"/>
  <c r="J124" i="4"/>
  <c r="M124" i="4" s="1"/>
  <c r="I124" i="4"/>
  <c r="L121" i="4"/>
  <c r="K121" i="4"/>
  <c r="J121" i="4"/>
  <c r="I121" i="4"/>
  <c r="L118" i="4"/>
  <c r="K118" i="4"/>
  <c r="J118" i="4"/>
  <c r="M118" i="4" s="1"/>
  <c r="I118" i="4"/>
  <c r="L115" i="4"/>
  <c r="K115" i="4"/>
  <c r="J115" i="4"/>
  <c r="M115" i="4" s="1"/>
  <c r="I115" i="4"/>
  <c r="L112" i="4"/>
  <c r="K112" i="4"/>
  <c r="J112" i="4"/>
  <c r="M112" i="4" s="1"/>
  <c r="I112" i="4"/>
  <c r="L109" i="4"/>
  <c r="K109" i="4"/>
  <c r="J109" i="4"/>
  <c r="M109" i="4" s="1"/>
  <c r="I109" i="4"/>
  <c r="L106" i="4"/>
  <c r="K106" i="4"/>
  <c r="J106" i="4"/>
  <c r="M106" i="4" s="1"/>
  <c r="I106" i="4"/>
  <c r="L103" i="4"/>
  <c r="K103" i="4"/>
  <c r="J103" i="4"/>
  <c r="I103" i="4"/>
  <c r="L100" i="4"/>
  <c r="K100" i="4"/>
  <c r="J100" i="4"/>
  <c r="M100" i="4" s="1"/>
  <c r="I100" i="4"/>
  <c r="L97" i="4"/>
  <c r="K97" i="4"/>
  <c r="J97" i="4"/>
  <c r="I97" i="4"/>
  <c r="L94" i="4"/>
  <c r="K94" i="4"/>
  <c r="J94" i="4"/>
  <c r="M94" i="4" s="1"/>
  <c r="I94" i="4"/>
  <c r="M91" i="4"/>
  <c r="L91" i="4"/>
  <c r="K91" i="4"/>
  <c r="J91" i="4"/>
  <c r="I91" i="4"/>
  <c r="L88" i="4"/>
  <c r="K88" i="4"/>
  <c r="J88" i="4"/>
  <c r="I88" i="4"/>
  <c r="L85" i="4"/>
  <c r="K85" i="4"/>
  <c r="J85" i="4"/>
  <c r="M85" i="4" s="1"/>
  <c r="I85" i="4"/>
  <c r="L82" i="4"/>
  <c r="K82" i="4"/>
  <c r="J82" i="4"/>
  <c r="M82" i="4" s="1"/>
  <c r="I82" i="4"/>
  <c r="L79" i="4"/>
  <c r="K79" i="4"/>
  <c r="J79" i="4"/>
  <c r="M79" i="4" s="1"/>
  <c r="N79" i="4" s="1"/>
  <c r="O79" i="4" s="1"/>
  <c r="I79" i="4"/>
  <c r="L76" i="4"/>
  <c r="K76" i="4"/>
  <c r="J76" i="4"/>
  <c r="M76" i="4" s="1"/>
  <c r="I76" i="4"/>
  <c r="L73" i="4"/>
  <c r="K73" i="4"/>
  <c r="J73" i="4"/>
  <c r="I73" i="4"/>
  <c r="L70" i="4"/>
  <c r="K70" i="4"/>
  <c r="J70" i="4"/>
  <c r="M70" i="4" s="1"/>
  <c r="I70" i="4"/>
  <c r="L67" i="4"/>
  <c r="K67" i="4"/>
  <c r="J67" i="4"/>
  <c r="M67" i="4" s="1"/>
  <c r="N67" i="4" s="1"/>
  <c r="O67" i="4" s="1"/>
  <c r="I67" i="4"/>
  <c r="L64" i="4"/>
  <c r="K64" i="4"/>
  <c r="J64" i="4"/>
  <c r="I64" i="4"/>
  <c r="L61" i="4"/>
  <c r="K61" i="4"/>
  <c r="J61" i="4"/>
  <c r="M61" i="4" s="1"/>
  <c r="I61" i="4"/>
  <c r="L58" i="4"/>
  <c r="K58" i="4"/>
  <c r="J58" i="4"/>
  <c r="M58" i="4" s="1"/>
  <c r="I58" i="4"/>
  <c r="L55" i="4"/>
  <c r="K55" i="4"/>
  <c r="J55" i="4"/>
  <c r="M55" i="4" s="1"/>
  <c r="N55" i="4" s="1"/>
  <c r="O55" i="4" s="1"/>
  <c r="I55" i="4"/>
  <c r="L52" i="4"/>
  <c r="K52" i="4"/>
  <c r="J52" i="4"/>
  <c r="M52" i="4" s="1"/>
  <c r="N52" i="4" s="1"/>
  <c r="O52" i="4" s="1"/>
  <c r="I52" i="4"/>
  <c r="L49" i="4"/>
  <c r="K49" i="4"/>
  <c r="J49" i="4"/>
  <c r="M49" i="4" s="1"/>
  <c r="I49" i="4"/>
  <c r="L46" i="4"/>
  <c r="K46" i="4"/>
  <c r="J46" i="4"/>
  <c r="M46" i="4" s="1"/>
  <c r="N46" i="4" s="1"/>
  <c r="O46" i="4" s="1"/>
  <c r="I46" i="4"/>
  <c r="L43" i="4"/>
  <c r="K43" i="4"/>
  <c r="J43" i="4"/>
  <c r="M43" i="4" s="1"/>
  <c r="N43" i="4" s="1"/>
  <c r="O43" i="4" s="1"/>
  <c r="I43" i="4"/>
  <c r="L40" i="4"/>
  <c r="K40" i="4"/>
  <c r="J40" i="4"/>
  <c r="I40" i="4"/>
  <c r="L37" i="4"/>
  <c r="K37" i="4"/>
  <c r="J37" i="4"/>
  <c r="M37" i="4" s="1"/>
  <c r="N37" i="4" s="1"/>
  <c r="O37" i="4" s="1"/>
  <c r="I37" i="4"/>
  <c r="L34" i="4"/>
  <c r="K34" i="4"/>
  <c r="J34" i="4"/>
  <c r="M34" i="4" s="1"/>
  <c r="N34" i="4" s="1"/>
  <c r="O34" i="4" s="1"/>
  <c r="I34" i="4"/>
  <c r="L31" i="4"/>
  <c r="K31" i="4"/>
  <c r="M31" i="4" s="1"/>
  <c r="J31" i="4"/>
  <c r="I31" i="4"/>
  <c r="L28" i="4"/>
  <c r="K28" i="4"/>
  <c r="J28" i="4"/>
  <c r="I28" i="4"/>
  <c r="L25" i="4"/>
  <c r="K25" i="4"/>
  <c r="J25" i="4"/>
  <c r="I25" i="4"/>
  <c r="L22" i="4"/>
  <c r="K22" i="4"/>
  <c r="J22" i="4"/>
  <c r="I22" i="4"/>
  <c r="L19" i="4"/>
  <c r="K19" i="4"/>
  <c r="J19" i="4"/>
  <c r="I19" i="4"/>
  <c r="L16" i="4"/>
  <c r="K16" i="4"/>
  <c r="J16" i="4"/>
  <c r="I16" i="4"/>
  <c r="L13" i="4"/>
  <c r="K13" i="4"/>
  <c r="J13" i="4"/>
  <c r="I13" i="4"/>
  <c r="L10" i="4"/>
  <c r="K10" i="4"/>
  <c r="J10" i="4"/>
  <c r="I10" i="4"/>
  <c r="L7" i="4"/>
  <c r="K7" i="4"/>
  <c r="J7" i="4"/>
  <c r="I7" i="4"/>
  <c r="L4" i="4"/>
  <c r="K4" i="4"/>
  <c r="J4" i="4"/>
  <c r="I4" i="4"/>
  <c r="M10" i="4" l="1"/>
  <c r="N10" i="4" s="1"/>
  <c r="O10" i="4" s="1"/>
  <c r="M16" i="4"/>
  <c r="M103" i="4"/>
  <c r="N103" i="4" s="1"/>
  <c r="O103" i="4" s="1"/>
  <c r="M133" i="4"/>
  <c r="N133" i="4" s="1"/>
  <c r="O133" i="4" s="1"/>
  <c r="M178" i="4"/>
  <c r="N178" i="4" s="1"/>
  <c r="O178" i="4" s="1"/>
  <c r="N76" i="4"/>
  <c r="O76" i="4" s="1"/>
  <c r="N127" i="4"/>
  <c r="O127" i="4" s="1"/>
  <c r="N163" i="4"/>
  <c r="O163" i="4" s="1"/>
  <c r="N82" i="4"/>
  <c r="O82" i="4" s="1"/>
  <c r="N106" i="4"/>
  <c r="O106" i="4" s="1"/>
  <c r="N70" i="4"/>
  <c r="O70" i="4" s="1"/>
  <c r="N112" i="4"/>
  <c r="O112" i="4" s="1"/>
  <c r="N181" i="4"/>
  <c r="O181" i="4" s="1"/>
  <c r="M7" i="4"/>
  <c r="N7" i="4" s="1"/>
  <c r="O7" i="4" s="1"/>
  <c r="M13" i="4"/>
  <c r="N13" i="4" s="1"/>
  <c r="O13" i="4" s="1"/>
  <c r="M19" i="4"/>
  <c r="N19" i="4" s="1"/>
  <c r="O19" i="4" s="1"/>
  <c r="M25" i="4"/>
  <c r="N25" i="4" s="1"/>
  <c r="O25" i="4" s="1"/>
  <c r="M136" i="4"/>
  <c r="M193" i="4"/>
  <c r="N130" i="4"/>
  <c r="O130" i="4" s="1"/>
  <c r="N175" i="4"/>
  <c r="O175" i="4" s="1"/>
  <c r="M205" i="4"/>
  <c r="M217" i="4"/>
  <c r="M223" i="4"/>
  <c r="N223" i="4" s="1"/>
  <c r="O223" i="4" s="1"/>
  <c r="M259" i="4"/>
  <c r="N259" i="4" s="1"/>
  <c r="O259" i="4" s="1"/>
  <c r="N115" i="4"/>
  <c r="O115" i="4" s="1"/>
  <c r="N172" i="4"/>
  <c r="O172" i="4" s="1"/>
  <c r="M4" i="4"/>
  <c r="N4" i="4" s="1"/>
  <c r="O4" i="4" s="1"/>
  <c r="M64" i="4"/>
  <c r="N64" i="4" s="1"/>
  <c r="O64" i="4" s="1"/>
  <c r="M97" i="4"/>
  <c r="N97" i="4" s="1"/>
  <c r="O97" i="4" s="1"/>
  <c r="M253" i="4"/>
  <c r="N253" i="4" s="1"/>
  <c r="O253" i="4" s="1"/>
  <c r="M265" i="4"/>
  <c r="N265" i="4" s="1"/>
  <c r="O265" i="4" s="1"/>
  <c r="N31" i="4"/>
  <c r="O31" i="4" s="1"/>
  <c r="N91" i="4"/>
  <c r="O91" i="4" s="1"/>
  <c r="N136" i="4"/>
  <c r="O136" i="4" s="1"/>
  <c r="N157" i="4"/>
  <c r="O157" i="4" s="1"/>
  <c r="N199" i="4"/>
  <c r="O199" i="4" s="1"/>
  <c r="N217" i="4"/>
  <c r="O217" i="4" s="1"/>
  <c r="N49" i="4"/>
  <c r="O49" i="4" s="1"/>
  <c r="N151" i="4"/>
  <c r="O151" i="4" s="1"/>
  <c r="N184" i="4"/>
  <c r="O184" i="4" s="1"/>
  <c r="N205" i="4"/>
  <c r="O205" i="4" s="1"/>
  <c r="M22" i="4"/>
  <c r="N22" i="4" s="1"/>
  <c r="O22" i="4" s="1"/>
  <c r="M28" i="4"/>
  <c r="N28" i="4" s="1"/>
  <c r="O28" i="4" s="1"/>
  <c r="M88" i="4"/>
  <c r="N88" i="4" s="1"/>
  <c r="O88" i="4" s="1"/>
  <c r="M121" i="4"/>
  <c r="N121" i="4" s="1"/>
  <c r="O121" i="4" s="1"/>
  <c r="M142" i="4"/>
  <c r="N142" i="4" s="1"/>
  <c r="O142" i="4" s="1"/>
  <c r="M148" i="4"/>
  <c r="N148" i="4" s="1"/>
  <c r="O148" i="4" s="1"/>
  <c r="M169" i="4"/>
  <c r="N169" i="4" s="1"/>
  <c r="O169" i="4" s="1"/>
  <c r="M190" i="4"/>
  <c r="N190" i="4" s="1"/>
  <c r="O190" i="4" s="1"/>
  <c r="M196" i="4"/>
  <c r="N196" i="4" s="1"/>
  <c r="O196" i="4" s="1"/>
  <c r="M211" i="4"/>
  <c r="N211" i="4" s="1"/>
  <c r="O211" i="4" s="1"/>
  <c r="N16" i="4"/>
  <c r="O16" i="4" s="1"/>
  <c r="N109" i="4"/>
  <c r="O109" i="4" s="1"/>
  <c r="N61" i="4"/>
  <c r="O61" i="4" s="1"/>
  <c r="N100" i="4"/>
  <c r="O100" i="4" s="1"/>
  <c r="N58" i="4"/>
  <c r="O58" i="4" s="1"/>
  <c r="N94" i="4"/>
  <c r="O94" i="4" s="1"/>
  <c r="M40" i="4"/>
  <c r="N40" i="4" s="1"/>
  <c r="O40" i="4" s="1"/>
  <c r="M73" i="4"/>
  <c r="N73" i="4" s="1"/>
  <c r="O73" i="4" s="1"/>
  <c r="M229" i="4"/>
  <c r="N229" i="4" s="1"/>
  <c r="O229" i="4" s="1"/>
  <c r="M241" i="4"/>
  <c r="N241" i="4" s="1"/>
  <c r="O241" i="4" s="1"/>
  <c r="N85" i="4"/>
  <c r="O85" i="4" s="1"/>
  <c r="N118" i="4"/>
  <c r="O118" i="4" s="1"/>
  <c r="N124" i="4"/>
  <c r="O124" i="4" s="1"/>
  <c r="N145" i="4"/>
  <c r="O145" i="4" s="1"/>
  <c r="N166" i="4"/>
  <c r="O166" i="4" s="1"/>
  <c r="N193" i="4"/>
  <c r="O193" i="4" s="1"/>
  <c r="O268" i="4" l="1"/>
</calcChain>
</file>

<file path=xl/sharedStrings.xml><?xml version="1.0" encoding="utf-8"?>
<sst xmlns="http://schemas.openxmlformats.org/spreadsheetml/2006/main" count="32" uniqueCount="25">
  <si>
    <t>PLANILHA DE CÁLCULO DO PREÇO DE REFERÊNCIA DA LICITAÇÃO</t>
  </si>
  <si>
    <t>Item</t>
  </si>
  <si>
    <t>Descrição</t>
  </si>
  <si>
    <t>Unid</t>
  </si>
  <si>
    <t>Fornecedor</t>
  </si>
  <si>
    <t>Preço</t>
  </si>
  <si>
    <t>Média</t>
  </si>
  <si>
    <t>Média +25%</t>
  </si>
  <si>
    <t>Média -25%</t>
  </si>
  <si>
    <t>Mediana</t>
  </si>
  <si>
    <t>Valores pesquisados fora da variação?</t>
  </si>
  <si>
    <t>Valor unitário de referência</t>
  </si>
  <si>
    <t>Valor total</t>
  </si>
  <si>
    <t>CUSTO TOTAL ESTIMADO PARA A PROPOSTA</t>
  </si>
  <si>
    <t>Declaro que as cotações de preços utilizadas para preenchimento desta planilha e juntadas ao processo eletrônico conferem com os documentos originais.</t>
  </si>
  <si>
    <t>Critério de pesquisa</t>
  </si>
  <si>
    <t>Sistema oficial do governo - Painel de Preços</t>
  </si>
  <si>
    <t>Tabela SINAPI</t>
  </si>
  <si>
    <t>Contratações Similares pela Administratação Publica</t>
  </si>
  <si>
    <t>Midia Especializada</t>
  </si>
  <si>
    <t>Tabela de referência aprovada pelo Poder Executivo</t>
  </si>
  <si>
    <t>Pesquisa Fornecedor</t>
  </si>
  <si>
    <t>Base Nacional de Notas fiscais eletrônicas</t>
  </si>
  <si>
    <t xml:space="preserve">Data da pesquisa/ homologação </t>
  </si>
  <si>
    <t>Quant.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</si>
</sst>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;[Red]0"/>
    <numFmt numFmtId="166" formatCode="_-* #,##0_-;\-* #,##0_-;_-* &quot;-&quot;??_-;_-@_-"/>
    <numFmt numFmtId="167" formatCode="_(&quot;R$ &quot;* #,##0.00_);_(&quot;R$ &quot;* \(#,##0.00\);_(&quot;R$ &quot;* \-??_);_(@_)"/>
    <numFmt numFmtId="168" formatCode="#,##0_ ;[Red]\-#,##0\ "/>
    <numFmt numFmtId="169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82">
    <xf numFmtId="0" fontId="0" fillId="0" borderId="0" xfId="0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4" fontId="3" fillId="0" borderId="0" xfId="2" applyFont="1" applyFill="1" applyAlignment="1">
      <alignment horizontal="center" vertical="center" wrapText="1"/>
    </xf>
    <xf numFmtId="167" fontId="3" fillId="0" borderId="0" xfId="2" applyNumberFormat="1" applyFont="1" applyFill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66" fontId="2" fillId="2" borderId="5" xfId="1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44" fontId="2" fillId="2" borderId="5" xfId="2" applyFont="1" applyFill="1" applyBorder="1" applyAlignment="1">
      <alignment horizontal="center" vertical="center" wrapText="1"/>
    </xf>
    <xf numFmtId="44" fontId="2" fillId="2" borderId="5" xfId="2" applyFont="1" applyFill="1" applyBorder="1" applyAlignment="1" applyProtection="1">
      <alignment horizontal="center" vertical="center" wrapText="1"/>
    </xf>
    <xf numFmtId="44" fontId="2" fillId="2" borderId="6" xfId="2" applyFont="1" applyFill="1" applyBorder="1" applyAlignment="1" applyProtection="1">
      <alignment horizontal="center" vertical="center" wrapText="1"/>
    </xf>
    <xf numFmtId="167" fontId="2" fillId="2" borderId="6" xfId="2" applyNumberFormat="1" applyFont="1" applyFill="1" applyBorder="1" applyAlignment="1" applyProtection="1">
      <alignment horizontal="center" vertical="center" wrapText="1"/>
    </xf>
    <xf numFmtId="44" fontId="2" fillId="2" borderId="7" xfId="2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wrapText="1"/>
    </xf>
    <xf numFmtId="1" fontId="3" fillId="0" borderId="8" xfId="3" applyNumberFormat="1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10" xfId="3" applyNumberFormat="1" applyFont="1" applyFill="1" applyBorder="1" applyAlignment="1">
      <alignment horizontal="center" vertical="center" wrapText="1"/>
    </xf>
    <xf numFmtId="44" fontId="3" fillId="0" borderId="10" xfId="2" applyFont="1" applyFill="1" applyBorder="1" applyAlignment="1">
      <alignment horizontal="center" vertical="center" wrapText="1"/>
    </xf>
    <xf numFmtId="1" fontId="3" fillId="0" borderId="11" xfId="3" applyNumberFormat="1" applyFont="1" applyFill="1" applyBorder="1" applyAlignment="1">
      <alignment horizontal="center" vertical="center" wrapText="1"/>
    </xf>
    <xf numFmtId="44" fontId="3" fillId="0" borderId="12" xfId="2" applyFont="1" applyFill="1" applyBorder="1" applyAlignment="1">
      <alignment horizontal="center" vertical="center" wrapText="1"/>
    </xf>
    <xf numFmtId="1" fontId="3" fillId="0" borderId="12" xfId="3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3" xfId="3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1" fontId="3" fillId="3" borderId="12" xfId="0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wrapText="1"/>
    </xf>
    <xf numFmtId="44" fontId="3" fillId="0" borderId="13" xfId="2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2" xfId="1" applyNumberFormat="1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44" fontId="3" fillId="0" borderId="0" xfId="2" applyFont="1" applyFill="1" applyBorder="1" applyAlignment="1" applyProtection="1">
      <alignment horizontal="center" vertical="center" wrapText="1"/>
    </xf>
    <xf numFmtId="44" fontId="3" fillId="0" borderId="0" xfId="2" applyFont="1" applyFill="1" applyBorder="1" applyAlignment="1">
      <alignment horizontal="center" vertical="center" wrapText="1"/>
    </xf>
    <xf numFmtId="167" fontId="3" fillId="0" borderId="0" xfId="2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9" xfId="3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 applyProtection="1">
      <alignment horizontal="center" vertical="center" wrapText="1"/>
    </xf>
    <xf numFmtId="1" fontId="3" fillId="0" borderId="9" xfId="2" applyNumberFormat="1" applyFont="1" applyFill="1" applyBorder="1" applyAlignment="1" applyProtection="1">
      <alignment horizontal="center" vertical="center" wrapText="1"/>
    </xf>
    <xf numFmtId="1" fontId="3" fillId="0" borderId="11" xfId="2" applyNumberFormat="1" applyFont="1" applyFill="1" applyBorder="1" applyAlignment="1" applyProtection="1">
      <alignment horizontal="center" vertical="center" wrapText="1"/>
    </xf>
    <xf numFmtId="1" fontId="3" fillId="0" borderId="8" xfId="2" applyNumberFormat="1" applyFont="1" applyFill="1" applyBorder="1" applyAlignment="1" applyProtection="1">
      <alignment horizontal="center" vertical="center" wrapText="1"/>
    </xf>
    <xf numFmtId="1" fontId="3" fillId="0" borderId="10" xfId="2" applyNumberFormat="1" applyFont="1" applyFill="1" applyBorder="1" applyAlignment="1" applyProtection="1">
      <alignment horizontal="center" vertical="center" wrapText="1"/>
    </xf>
    <xf numFmtId="1" fontId="3" fillId="0" borderId="12" xfId="2" applyNumberFormat="1" applyFont="1" applyFill="1" applyBorder="1" applyAlignment="1" applyProtection="1">
      <alignment horizontal="center" vertical="center" wrapText="1"/>
    </xf>
    <xf numFmtId="168" fontId="3" fillId="0" borderId="5" xfId="1" applyNumberFormat="1" applyFont="1" applyFill="1" applyBorder="1" applyAlignment="1" applyProtection="1">
      <alignment horizontal="center" vertical="center" wrapText="1"/>
    </xf>
    <xf numFmtId="168" fontId="3" fillId="0" borderId="9" xfId="1" applyNumberFormat="1" applyFont="1" applyFill="1" applyBorder="1" applyAlignment="1" applyProtection="1">
      <alignment horizontal="center" vertical="center" wrapText="1"/>
    </xf>
    <xf numFmtId="168" fontId="3" fillId="0" borderId="11" xfId="1" applyNumberFormat="1" applyFont="1" applyFill="1" applyBorder="1" applyAlignment="1" applyProtection="1">
      <alignment horizontal="center" vertical="center" wrapText="1"/>
    </xf>
    <xf numFmtId="44" fontId="3" fillId="0" borderId="5" xfId="2" applyFont="1" applyFill="1" applyBorder="1" applyAlignment="1" applyProtection="1">
      <alignment horizontal="center" vertical="center" wrapText="1"/>
    </xf>
    <xf numFmtId="44" fontId="3" fillId="0" borderId="9" xfId="2" applyFont="1" applyFill="1" applyBorder="1" applyAlignment="1" applyProtection="1">
      <alignment horizontal="center" vertical="center" wrapText="1"/>
    </xf>
    <xf numFmtId="44" fontId="3" fillId="0" borderId="11" xfId="2" applyFont="1" applyFill="1" applyBorder="1" applyAlignment="1" applyProtection="1">
      <alignment horizontal="center" vertical="center" wrapText="1"/>
    </xf>
    <xf numFmtId="169" fontId="3" fillId="0" borderId="5" xfId="2" applyNumberFormat="1" applyFont="1" applyFill="1" applyBorder="1" applyAlignment="1" applyProtection="1">
      <alignment horizontal="center" vertical="center" wrapText="1"/>
    </xf>
    <xf numFmtId="169" fontId="3" fillId="0" borderId="9" xfId="2" applyNumberFormat="1" applyFont="1" applyFill="1" applyBorder="1" applyAlignment="1" applyProtection="1">
      <alignment horizontal="center" vertical="center" wrapText="1"/>
    </xf>
    <xf numFmtId="169" fontId="3" fillId="0" borderId="11" xfId="2" applyNumberFormat="1" applyFont="1" applyFill="1" applyBorder="1" applyAlignment="1" applyProtection="1">
      <alignment horizontal="center" vertical="center" wrapText="1"/>
    </xf>
    <xf numFmtId="168" fontId="3" fillId="0" borderId="8" xfId="1" applyNumberFormat="1" applyFont="1" applyFill="1" applyBorder="1" applyAlignment="1" applyProtection="1">
      <alignment horizontal="center" vertical="center" wrapText="1"/>
    </xf>
    <xf numFmtId="168" fontId="3" fillId="0" borderId="10" xfId="1" applyNumberFormat="1" applyFont="1" applyFill="1" applyBorder="1" applyAlignment="1" applyProtection="1">
      <alignment horizontal="center" vertical="center" wrapText="1"/>
    </xf>
    <xf numFmtId="168" fontId="3" fillId="0" borderId="12" xfId="1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1" fontId="3" fillId="0" borderId="5" xfId="3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</cellXfs>
  <cellStyles count="5">
    <cellStyle name="Hiperlink" xfId="3" builtinId="8"/>
    <cellStyle name="Moeda 2" xfId="2"/>
    <cellStyle name="Normal" xfId="0" builtinId="0"/>
    <cellStyle name="Normal 2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2"/>
  <sheetViews>
    <sheetView tabSelected="1" zoomScaleNormal="100" zoomScaleSheetLayoutView="80" workbookViewId="0">
      <selection activeCell="I22" sqref="I22:I24"/>
    </sheetView>
  </sheetViews>
  <sheetFormatPr defaultRowHeight="15" x14ac:dyDescent="0.25"/>
  <cols>
    <col min="1" max="1" width="5.140625" style="2" customWidth="1"/>
    <col min="2" max="2" width="29.140625" style="49" customWidth="1"/>
    <col min="3" max="3" width="5.28515625" style="4" bestFit="1" customWidth="1"/>
    <col min="4" max="4" width="8" style="5" bestFit="1" customWidth="1"/>
    <col min="5" max="5" width="40.7109375" style="6" customWidth="1"/>
    <col min="6" max="6" width="31.140625" style="6" customWidth="1"/>
    <col min="7" max="7" width="18.85546875" style="6" customWidth="1"/>
    <col min="8" max="8" width="16.140625" style="51" customWidth="1"/>
    <col min="9" max="9" width="16.140625" style="52" customWidth="1"/>
    <col min="10" max="11" width="16.140625" style="52" hidden="1" customWidth="1"/>
    <col min="12" max="12" width="16.140625" style="52" customWidth="1"/>
    <col min="13" max="13" width="13.85546875" style="52" customWidth="1"/>
    <col min="14" max="14" width="13.85546875" style="53" customWidth="1"/>
    <col min="15" max="15" width="16.28515625" style="52" customWidth="1"/>
    <col min="16" max="16384" width="9.140625" style="1"/>
  </cols>
  <sheetData>
    <row r="1" spans="1:15" ht="15.75" customHeight="1" thickBot="1" x14ac:dyDescent="0.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</row>
    <row r="2" spans="1:15" ht="15.75" thickBot="1" x14ac:dyDescent="0.3">
      <c r="B2" s="3"/>
      <c r="H2" s="7"/>
      <c r="I2" s="7"/>
      <c r="J2" s="7"/>
      <c r="K2" s="7"/>
      <c r="L2" s="7"/>
      <c r="M2" s="7"/>
      <c r="N2" s="8"/>
      <c r="O2" s="7"/>
    </row>
    <row r="3" spans="1:15" s="19" customFormat="1" ht="60.75" thickBot="1" x14ac:dyDescent="0.3">
      <c r="A3" s="9" t="s">
        <v>1</v>
      </c>
      <c r="B3" s="10" t="s">
        <v>2</v>
      </c>
      <c r="C3" s="11" t="s">
        <v>3</v>
      </c>
      <c r="D3" s="12" t="s">
        <v>24</v>
      </c>
      <c r="E3" s="13" t="s">
        <v>4</v>
      </c>
      <c r="F3" s="13" t="s">
        <v>15</v>
      </c>
      <c r="G3" s="13" t="s">
        <v>23</v>
      </c>
      <c r="H3" s="14" t="s">
        <v>5</v>
      </c>
      <c r="I3" s="15" t="s">
        <v>6</v>
      </c>
      <c r="J3" s="16" t="s">
        <v>7</v>
      </c>
      <c r="K3" s="16" t="s">
        <v>8</v>
      </c>
      <c r="L3" s="16" t="s">
        <v>9</v>
      </c>
      <c r="M3" s="16" t="s">
        <v>10</v>
      </c>
      <c r="N3" s="17" t="s">
        <v>11</v>
      </c>
      <c r="O3" s="18" t="s">
        <v>12</v>
      </c>
    </row>
    <row r="4" spans="1:15" s="22" customFormat="1" x14ac:dyDescent="0.25">
      <c r="A4" s="59">
        <v>1</v>
      </c>
      <c r="B4" s="59"/>
      <c r="C4" s="62"/>
      <c r="D4" s="65"/>
      <c r="E4" s="20"/>
      <c r="F4" s="80"/>
      <c r="G4" s="20"/>
      <c r="H4" s="21">
        <v>0</v>
      </c>
      <c r="I4" s="68">
        <f>AVERAGE(H4:H6)</f>
        <v>0</v>
      </c>
      <c r="J4" s="68">
        <f>AVERAGE(H4:H6)+((AVERAGE(H4:H6)*0.25))</f>
        <v>0</v>
      </c>
      <c r="K4" s="68">
        <f>AVERAGE(H4:H6)-((AVERAGE(H4:H6)*0.25))</f>
        <v>0</v>
      </c>
      <c r="L4" s="68">
        <f>ROUND(MEDIAN(H4:H6),2)</f>
        <v>0</v>
      </c>
      <c r="M4" s="65" t="str">
        <f>IF(OR(H4&gt;J4,H5&gt;J4,H6&gt;J4,H4&lt;K4,H5&lt;K4,H6&lt;K4),"SIM","NÃO")</f>
        <v>NÃO</v>
      </c>
      <c r="N4" s="68">
        <f>ROUND((IF(M4="NÃO",(MIN(I4,L4)),(MIN(H4:H6)))),2)</f>
        <v>0</v>
      </c>
      <c r="O4" s="68">
        <f>D4*N4</f>
        <v>0</v>
      </c>
    </row>
    <row r="5" spans="1:15" s="22" customFormat="1" x14ac:dyDescent="0.25">
      <c r="A5" s="60"/>
      <c r="B5" s="60"/>
      <c r="C5" s="63"/>
      <c r="D5" s="66"/>
      <c r="E5" s="23"/>
      <c r="F5" s="23"/>
      <c r="G5" s="23"/>
      <c r="H5" s="24">
        <v>0</v>
      </c>
      <c r="I5" s="69"/>
      <c r="J5" s="69"/>
      <c r="K5" s="69"/>
      <c r="L5" s="69"/>
      <c r="M5" s="66"/>
      <c r="N5" s="69"/>
      <c r="O5" s="69"/>
    </row>
    <row r="6" spans="1:15" s="22" customFormat="1" ht="15.75" thickBot="1" x14ac:dyDescent="0.3">
      <c r="A6" s="61"/>
      <c r="B6" s="61"/>
      <c r="C6" s="64"/>
      <c r="D6" s="67"/>
      <c r="E6" s="25"/>
      <c r="F6" s="32"/>
      <c r="G6" s="25"/>
      <c r="H6" s="26">
        <v>0</v>
      </c>
      <c r="I6" s="70"/>
      <c r="J6" s="70"/>
      <c r="K6" s="70"/>
      <c r="L6" s="70"/>
      <c r="M6" s="67"/>
      <c r="N6" s="70"/>
      <c r="O6" s="70"/>
    </row>
    <row r="7" spans="1:15" s="22" customFormat="1" x14ac:dyDescent="0.25">
      <c r="A7" s="59">
        <v>2</v>
      </c>
      <c r="B7" s="59"/>
      <c r="C7" s="62"/>
      <c r="D7" s="65"/>
      <c r="E7" s="20"/>
      <c r="F7" s="80"/>
      <c r="G7" s="20"/>
      <c r="H7" s="21">
        <v>0</v>
      </c>
      <c r="I7" s="68">
        <f t="shared" ref="I7" si="0">AVERAGE(H7:H9)</f>
        <v>0</v>
      </c>
      <c r="J7" s="68">
        <f t="shared" ref="J7" si="1">AVERAGE(H7:H9)+((AVERAGE(H7:H9)*0.25))</f>
        <v>0</v>
      </c>
      <c r="K7" s="68">
        <f t="shared" ref="K7" si="2">AVERAGE(H7:H9)-((AVERAGE(H7:H9)*0.25))</f>
        <v>0</v>
      </c>
      <c r="L7" s="68">
        <f t="shared" ref="L7" si="3">ROUND(MEDIAN(H7:H9),2)</f>
        <v>0</v>
      </c>
      <c r="M7" s="65" t="str">
        <f t="shared" ref="M7" si="4">IF(OR(H7&gt;J7,H8&gt;J7,H9&gt;J7,H7&lt;K7,H8&lt;K7,H9&lt;K7),"SIM","NÃO")</f>
        <v>NÃO</v>
      </c>
      <c r="N7" s="68">
        <f t="shared" ref="N7" si="5">ROUND((IF(M7="NÃO",(MIN(I7,L7)),(MIN(H7:H9)))),2)</f>
        <v>0</v>
      </c>
      <c r="O7" s="68">
        <f>D7*N7</f>
        <v>0</v>
      </c>
    </row>
    <row r="8" spans="1:15" s="22" customFormat="1" x14ac:dyDescent="0.25">
      <c r="A8" s="60"/>
      <c r="B8" s="60"/>
      <c r="C8" s="63"/>
      <c r="D8" s="66"/>
      <c r="E8" s="23"/>
      <c r="F8" s="23"/>
      <c r="G8" s="23"/>
      <c r="H8" s="24">
        <v>0</v>
      </c>
      <c r="I8" s="69"/>
      <c r="J8" s="69"/>
      <c r="K8" s="69"/>
      <c r="L8" s="69"/>
      <c r="M8" s="66"/>
      <c r="N8" s="69"/>
      <c r="O8" s="69"/>
    </row>
    <row r="9" spans="1:15" s="22" customFormat="1" ht="15.75" thickBot="1" x14ac:dyDescent="0.3">
      <c r="A9" s="61"/>
      <c r="B9" s="61"/>
      <c r="C9" s="64"/>
      <c r="D9" s="67"/>
      <c r="E9" s="27"/>
      <c r="F9" s="32"/>
      <c r="G9" s="27"/>
      <c r="H9" s="26">
        <v>0</v>
      </c>
      <c r="I9" s="70"/>
      <c r="J9" s="70"/>
      <c r="K9" s="70"/>
      <c r="L9" s="70"/>
      <c r="M9" s="67"/>
      <c r="N9" s="70"/>
      <c r="O9" s="70"/>
    </row>
    <row r="10" spans="1:15" s="22" customFormat="1" x14ac:dyDescent="0.25">
      <c r="A10" s="59">
        <v>3</v>
      </c>
      <c r="B10" s="59"/>
      <c r="C10" s="62"/>
      <c r="D10" s="65"/>
      <c r="E10" s="20"/>
      <c r="F10" s="80"/>
      <c r="G10" s="20"/>
      <c r="H10" s="21">
        <v>0</v>
      </c>
      <c r="I10" s="68">
        <f t="shared" ref="I10" si="6">AVERAGE(H10:H12)</f>
        <v>0</v>
      </c>
      <c r="J10" s="68">
        <f t="shared" ref="J10" si="7">AVERAGE(H10:H12)+((AVERAGE(H10:H12)*0.25))</f>
        <v>0</v>
      </c>
      <c r="K10" s="68">
        <f t="shared" ref="K10" si="8">AVERAGE(H10:H12)-((AVERAGE(H10:H12)*0.25))</f>
        <v>0</v>
      </c>
      <c r="L10" s="68">
        <f t="shared" ref="L10" si="9">ROUND(MEDIAN(H10:H12),2)</f>
        <v>0</v>
      </c>
      <c r="M10" s="65" t="str">
        <f t="shared" ref="M10" si="10">IF(OR(H10&gt;J10,H11&gt;J10,H12&gt;J10,H10&lt;K10,H11&lt;K10,H12&lt;K10),"SIM","NÃO")</f>
        <v>NÃO</v>
      </c>
      <c r="N10" s="68">
        <f t="shared" ref="N10" si="11">ROUND((IF(M10="NÃO",(MIN(I10,L10)),(MIN(H10:H12)))),2)</f>
        <v>0</v>
      </c>
      <c r="O10" s="68">
        <f>D10*N10</f>
        <v>0</v>
      </c>
    </row>
    <row r="11" spans="1:15" s="22" customFormat="1" x14ac:dyDescent="0.25">
      <c r="A11" s="60"/>
      <c r="B11" s="60"/>
      <c r="C11" s="63"/>
      <c r="D11" s="66"/>
      <c r="E11" s="28"/>
      <c r="F11" s="23"/>
      <c r="G11" s="28"/>
      <c r="H11" s="24">
        <v>0</v>
      </c>
      <c r="I11" s="69"/>
      <c r="J11" s="69"/>
      <c r="K11" s="69"/>
      <c r="L11" s="69"/>
      <c r="M11" s="66"/>
      <c r="N11" s="69"/>
      <c r="O11" s="69"/>
    </row>
    <row r="12" spans="1:15" s="22" customFormat="1" ht="15.75" thickBot="1" x14ac:dyDescent="0.3">
      <c r="A12" s="61"/>
      <c r="B12" s="61"/>
      <c r="C12" s="64"/>
      <c r="D12" s="67"/>
      <c r="E12" s="29"/>
      <c r="F12" s="32"/>
      <c r="G12" s="29"/>
      <c r="H12" s="26">
        <v>0</v>
      </c>
      <c r="I12" s="70"/>
      <c r="J12" s="70"/>
      <c r="K12" s="70"/>
      <c r="L12" s="70"/>
      <c r="M12" s="67"/>
      <c r="N12" s="70"/>
      <c r="O12" s="70"/>
    </row>
    <row r="13" spans="1:15" s="22" customFormat="1" x14ac:dyDescent="0.25">
      <c r="A13" s="59">
        <v>4</v>
      </c>
      <c r="B13" s="59"/>
      <c r="C13" s="62"/>
      <c r="D13" s="65"/>
      <c r="E13" s="20"/>
      <c r="F13" s="80"/>
      <c r="G13" s="20"/>
      <c r="H13" s="21">
        <v>0</v>
      </c>
      <c r="I13" s="68">
        <f t="shared" ref="I13" si="12">AVERAGE(H13:H15)</f>
        <v>0</v>
      </c>
      <c r="J13" s="68">
        <f t="shared" ref="J13" si="13">AVERAGE(H13:H15)+((AVERAGE(H13:H15)*0.25))</f>
        <v>0</v>
      </c>
      <c r="K13" s="68">
        <f t="shared" ref="K13" si="14">AVERAGE(H13:H15)-((AVERAGE(H13:H15)*0.25))</f>
        <v>0</v>
      </c>
      <c r="L13" s="68">
        <f t="shared" ref="L13" si="15">ROUND(MEDIAN(H13:H15),2)</f>
        <v>0</v>
      </c>
      <c r="M13" s="65" t="str">
        <f t="shared" ref="M13" si="16">IF(OR(H13&gt;J13,H14&gt;J13,H15&gt;J13,H13&lt;K13,H14&lt;K13,H15&lt;K13),"SIM","NÃO")</f>
        <v>NÃO</v>
      </c>
      <c r="N13" s="68">
        <f t="shared" ref="N13" si="17">ROUND((IF(M13="NÃO",(MIN(I13,L13)),(MIN(H13:H15)))),2)</f>
        <v>0</v>
      </c>
      <c r="O13" s="68">
        <f>D13*N13</f>
        <v>0</v>
      </c>
    </row>
    <row r="14" spans="1:15" s="22" customFormat="1" x14ac:dyDescent="0.25">
      <c r="A14" s="60"/>
      <c r="B14" s="60"/>
      <c r="C14" s="63"/>
      <c r="D14" s="66"/>
      <c r="E14" s="23"/>
      <c r="F14" s="23"/>
      <c r="G14" s="23"/>
      <c r="H14" s="24">
        <v>0</v>
      </c>
      <c r="I14" s="69"/>
      <c r="J14" s="69"/>
      <c r="K14" s="69"/>
      <c r="L14" s="69"/>
      <c r="M14" s="66"/>
      <c r="N14" s="69"/>
      <c r="O14" s="69"/>
    </row>
    <row r="15" spans="1:15" s="22" customFormat="1" ht="15.75" thickBot="1" x14ac:dyDescent="0.3">
      <c r="A15" s="61"/>
      <c r="B15" s="61"/>
      <c r="C15" s="64"/>
      <c r="D15" s="67"/>
      <c r="E15" s="30"/>
      <c r="F15" s="32"/>
      <c r="G15" s="54"/>
      <c r="H15" s="26">
        <v>0</v>
      </c>
      <c r="I15" s="70"/>
      <c r="J15" s="70"/>
      <c r="K15" s="70"/>
      <c r="L15" s="70"/>
      <c r="M15" s="67"/>
      <c r="N15" s="70"/>
      <c r="O15" s="70"/>
    </row>
    <row r="16" spans="1:15" s="22" customFormat="1" x14ac:dyDescent="0.25">
      <c r="A16" s="59">
        <v>5</v>
      </c>
      <c r="B16" s="59"/>
      <c r="C16" s="62"/>
      <c r="D16" s="65"/>
      <c r="E16" s="31"/>
      <c r="F16" s="80"/>
      <c r="G16" s="31"/>
      <c r="H16" s="21">
        <v>0</v>
      </c>
      <c r="I16" s="68">
        <f t="shared" ref="I16" si="18">AVERAGE(H16:H18)</f>
        <v>0</v>
      </c>
      <c r="J16" s="68">
        <f t="shared" ref="J16" si="19">AVERAGE(H16:H18)+((AVERAGE(H16:H18)*0.25))</f>
        <v>0</v>
      </c>
      <c r="K16" s="68">
        <f t="shared" ref="K16" si="20">AVERAGE(H16:H18)-((AVERAGE(H16:H18)*0.25))</f>
        <v>0</v>
      </c>
      <c r="L16" s="68">
        <f t="shared" ref="L16" si="21">ROUND(MEDIAN(H16:H18),2)</f>
        <v>0</v>
      </c>
      <c r="M16" s="65" t="str">
        <f t="shared" ref="M16" si="22">IF(OR(H16&gt;J16,H17&gt;J16,H18&gt;J16,H16&lt;K16,H17&lt;K16,H18&lt;K16),"SIM","NÃO")</f>
        <v>NÃO</v>
      </c>
      <c r="N16" s="68">
        <f t="shared" ref="N16" si="23">ROUND((IF(M16="NÃO",(MIN(I16,L16)),(MIN(H16:H18)))),2)</f>
        <v>0</v>
      </c>
      <c r="O16" s="68">
        <f>D16*N16</f>
        <v>0</v>
      </c>
    </row>
    <row r="17" spans="1:15" s="22" customFormat="1" x14ac:dyDescent="0.25">
      <c r="A17" s="60"/>
      <c r="B17" s="60"/>
      <c r="C17" s="63"/>
      <c r="D17" s="66"/>
      <c r="E17" s="23"/>
      <c r="F17" s="23"/>
      <c r="G17" s="23"/>
      <c r="H17" s="24">
        <v>0</v>
      </c>
      <c r="I17" s="69"/>
      <c r="J17" s="69"/>
      <c r="K17" s="69"/>
      <c r="L17" s="69"/>
      <c r="M17" s="66"/>
      <c r="N17" s="69"/>
      <c r="O17" s="69"/>
    </row>
    <row r="18" spans="1:15" s="22" customFormat="1" ht="15.75" thickBot="1" x14ac:dyDescent="0.3">
      <c r="A18" s="61"/>
      <c r="B18" s="61"/>
      <c r="C18" s="64"/>
      <c r="D18" s="67"/>
      <c r="E18" s="27"/>
      <c r="F18" s="32"/>
      <c r="G18" s="27"/>
      <c r="H18" s="26">
        <v>0</v>
      </c>
      <c r="I18" s="70"/>
      <c r="J18" s="70"/>
      <c r="K18" s="70"/>
      <c r="L18" s="70"/>
      <c r="M18" s="67"/>
      <c r="N18" s="70"/>
      <c r="O18" s="70"/>
    </row>
    <row r="19" spans="1:15" s="19" customFormat="1" x14ac:dyDescent="0.25">
      <c r="A19" s="59">
        <v>6</v>
      </c>
      <c r="B19" s="59"/>
      <c r="C19" s="62"/>
      <c r="D19" s="65"/>
      <c r="E19" s="20"/>
      <c r="F19" s="80"/>
      <c r="G19" s="20"/>
      <c r="H19" s="21">
        <v>0</v>
      </c>
      <c r="I19" s="68">
        <f t="shared" ref="I19" si="24">AVERAGE(H19:H21)</f>
        <v>0</v>
      </c>
      <c r="J19" s="68">
        <f t="shared" ref="J19" si="25">AVERAGE(H19:H21)+((AVERAGE(H19:H21)*0.25))</f>
        <v>0</v>
      </c>
      <c r="K19" s="68">
        <f t="shared" ref="K19" si="26">AVERAGE(H19:H21)-((AVERAGE(H19:H21)*0.25))</f>
        <v>0</v>
      </c>
      <c r="L19" s="68">
        <f t="shared" ref="L19" si="27">ROUND(MEDIAN(H19:H21),2)</f>
        <v>0</v>
      </c>
      <c r="M19" s="65" t="str">
        <f t="shared" ref="M19" si="28">IF(OR(H19&gt;J19,H20&gt;J19,H21&gt;J19,H19&lt;K19,H20&lt;K19,H21&lt;K19),"SIM","NÃO")</f>
        <v>NÃO</v>
      </c>
      <c r="N19" s="68">
        <f t="shared" ref="N19" si="29">ROUND((IF(M19="NÃO",(MIN(I19,L19)),(MIN(H19:H21)))),2)</f>
        <v>0</v>
      </c>
      <c r="O19" s="68">
        <f>D19*N19</f>
        <v>0</v>
      </c>
    </row>
    <row r="20" spans="1:15" s="19" customFormat="1" x14ac:dyDescent="0.25">
      <c r="A20" s="60"/>
      <c r="B20" s="60"/>
      <c r="C20" s="63"/>
      <c r="D20" s="66"/>
      <c r="E20" s="28"/>
      <c r="F20" s="23"/>
      <c r="G20" s="28"/>
      <c r="H20" s="24">
        <v>0</v>
      </c>
      <c r="I20" s="69"/>
      <c r="J20" s="69"/>
      <c r="K20" s="69"/>
      <c r="L20" s="69"/>
      <c r="M20" s="66"/>
      <c r="N20" s="69"/>
      <c r="O20" s="69"/>
    </row>
    <row r="21" spans="1:15" s="19" customFormat="1" ht="15.75" thickBot="1" x14ac:dyDescent="0.3">
      <c r="A21" s="61"/>
      <c r="B21" s="61"/>
      <c r="C21" s="64"/>
      <c r="D21" s="67"/>
      <c r="E21" s="29"/>
      <c r="F21" s="32"/>
      <c r="G21" s="29"/>
      <c r="H21" s="26">
        <v>0</v>
      </c>
      <c r="I21" s="70"/>
      <c r="J21" s="70"/>
      <c r="K21" s="70"/>
      <c r="L21" s="70"/>
      <c r="M21" s="67"/>
      <c r="N21" s="70"/>
      <c r="O21" s="70"/>
    </row>
    <row r="22" spans="1:15" s="19" customFormat="1" x14ac:dyDescent="0.25">
      <c r="A22" s="59">
        <v>7</v>
      </c>
      <c r="B22" s="59"/>
      <c r="C22" s="62"/>
      <c r="D22" s="65"/>
      <c r="E22" s="20"/>
      <c r="F22" s="80"/>
      <c r="G22" s="20"/>
      <c r="H22" s="21">
        <v>0</v>
      </c>
      <c r="I22" s="68">
        <f t="shared" ref="I22" si="30">AVERAGE(H22:H24)</f>
        <v>0</v>
      </c>
      <c r="J22" s="68">
        <f t="shared" ref="J22" si="31">AVERAGE(H22:H24)+((AVERAGE(H22:H24)*0.25))</f>
        <v>0</v>
      </c>
      <c r="K22" s="68">
        <f t="shared" ref="K22" si="32">AVERAGE(H22:H24)-((AVERAGE(H22:H24)*0.25))</f>
        <v>0</v>
      </c>
      <c r="L22" s="68">
        <f t="shared" ref="L22" si="33">ROUND(MEDIAN(H22:H24),2)</f>
        <v>0</v>
      </c>
      <c r="M22" s="65" t="str">
        <f t="shared" ref="M22" si="34">IF(OR(H22&gt;J22,H23&gt;J22,H24&gt;J22,H22&lt;K22,H23&lt;K22,H24&lt;K22),"SIM","NÃO")</f>
        <v>NÃO</v>
      </c>
      <c r="N22" s="68">
        <f t="shared" ref="N22" si="35">ROUND((IF(M22="NÃO",(MIN(I22,L22)),(MIN(H22:H24)))),2)</f>
        <v>0</v>
      </c>
      <c r="O22" s="71">
        <f>D22*N22</f>
        <v>0</v>
      </c>
    </row>
    <row r="23" spans="1:15" s="19" customFormat="1" x14ac:dyDescent="0.25">
      <c r="A23" s="60"/>
      <c r="B23" s="60"/>
      <c r="C23" s="63"/>
      <c r="D23" s="66"/>
      <c r="E23" s="28"/>
      <c r="F23" s="23"/>
      <c r="G23" s="28"/>
      <c r="H23" s="24">
        <v>0</v>
      </c>
      <c r="I23" s="69"/>
      <c r="J23" s="69"/>
      <c r="K23" s="69"/>
      <c r="L23" s="69"/>
      <c r="M23" s="66"/>
      <c r="N23" s="69"/>
      <c r="O23" s="72"/>
    </row>
    <row r="24" spans="1:15" s="19" customFormat="1" ht="15.75" thickBot="1" x14ac:dyDescent="0.3">
      <c r="A24" s="61"/>
      <c r="B24" s="61"/>
      <c r="C24" s="64"/>
      <c r="D24" s="67"/>
      <c r="E24" s="29"/>
      <c r="F24" s="32"/>
      <c r="G24" s="29"/>
      <c r="H24" s="26">
        <v>0</v>
      </c>
      <c r="I24" s="70"/>
      <c r="J24" s="70"/>
      <c r="K24" s="70"/>
      <c r="L24" s="70"/>
      <c r="M24" s="67"/>
      <c r="N24" s="70"/>
      <c r="O24" s="73"/>
    </row>
    <row r="25" spans="1:15" s="22" customFormat="1" x14ac:dyDescent="0.25">
      <c r="A25" s="59">
        <v>8</v>
      </c>
      <c r="B25" s="59"/>
      <c r="C25" s="62"/>
      <c r="D25" s="65"/>
      <c r="E25" s="20"/>
      <c r="F25" s="80"/>
      <c r="G25" s="20"/>
      <c r="H25" s="21">
        <v>0</v>
      </c>
      <c r="I25" s="68">
        <f t="shared" ref="I25" si="36">AVERAGE(H25:H27)</f>
        <v>0</v>
      </c>
      <c r="J25" s="68">
        <f t="shared" ref="J25" si="37">AVERAGE(H25:H27)+((AVERAGE(H25:H27)*0.25))</f>
        <v>0</v>
      </c>
      <c r="K25" s="68">
        <f t="shared" ref="K25" si="38">AVERAGE(H25:H27)-((AVERAGE(H25:H27)*0.25))</f>
        <v>0</v>
      </c>
      <c r="L25" s="68">
        <f t="shared" ref="L25" si="39">ROUND(MEDIAN(H25:H27),2)</f>
        <v>0</v>
      </c>
      <c r="M25" s="65" t="str">
        <f t="shared" ref="M25" si="40">IF(OR(H25&gt;J25,H26&gt;J25,H27&gt;J25,H25&lt;K25,H26&lt;K25,H27&lt;K25),"SIM","NÃO")</f>
        <v>NÃO</v>
      </c>
      <c r="N25" s="68">
        <f t="shared" ref="N25" si="41">ROUND((IF(M25="NÃO",(MIN(I25,L25)),(MIN(H25:H27)))),2)</f>
        <v>0</v>
      </c>
      <c r="O25" s="68">
        <f>D25*N25</f>
        <v>0</v>
      </c>
    </row>
    <row r="26" spans="1:15" s="22" customFormat="1" x14ac:dyDescent="0.25">
      <c r="A26" s="60"/>
      <c r="B26" s="60"/>
      <c r="C26" s="63"/>
      <c r="D26" s="66"/>
      <c r="E26" s="23"/>
      <c r="F26" s="23"/>
      <c r="G26" s="23"/>
      <c r="H26" s="24">
        <v>0</v>
      </c>
      <c r="I26" s="69"/>
      <c r="J26" s="69"/>
      <c r="K26" s="69"/>
      <c r="L26" s="69"/>
      <c r="M26" s="66"/>
      <c r="N26" s="69"/>
      <c r="O26" s="69"/>
    </row>
    <row r="27" spans="1:15" s="22" customFormat="1" ht="15.75" thickBot="1" x14ac:dyDescent="0.3">
      <c r="A27" s="61"/>
      <c r="B27" s="61"/>
      <c r="C27" s="64"/>
      <c r="D27" s="67"/>
      <c r="E27" s="29"/>
      <c r="F27" s="32"/>
      <c r="G27" s="29"/>
      <c r="H27" s="26">
        <v>0</v>
      </c>
      <c r="I27" s="70"/>
      <c r="J27" s="70"/>
      <c r="K27" s="70"/>
      <c r="L27" s="70"/>
      <c r="M27" s="67"/>
      <c r="N27" s="70"/>
      <c r="O27" s="70"/>
    </row>
    <row r="28" spans="1:15" s="22" customFormat="1" x14ac:dyDescent="0.25">
      <c r="A28" s="59">
        <v>9</v>
      </c>
      <c r="B28" s="59"/>
      <c r="C28" s="62"/>
      <c r="D28" s="65"/>
      <c r="E28" s="31"/>
      <c r="F28" s="80"/>
      <c r="G28" s="31"/>
      <c r="H28" s="21">
        <v>0</v>
      </c>
      <c r="I28" s="68">
        <f t="shared" ref="I28" si="42">AVERAGE(H28:H30)</f>
        <v>0</v>
      </c>
      <c r="J28" s="68">
        <f t="shared" ref="J28" si="43">AVERAGE(H28:H30)+((AVERAGE(H28:H30)*0.25))</f>
        <v>0</v>
      </c>
      <c r="K28" s="68">
        <f t="shared" ref="K28" si="44">AVERAGE(H28:H30)-((AVERAGE(H28:H30)*0.25))</f>
        <v>0</v>
      </c>
      <c r="L28" s="68">
        <f t="shared" ref="L28" si="45">ROUND(MEDIAN(H28:H30),2)</f>
        <v>0</v>
      </c>
      <c r="M28" s="65" t="str">
        <f t="shared" ref="M28" si="46">IF(OR(H28&gt;J28,H29&gt;J28,H30&gt;J28,H28&lt;K28,H29&lt;K28,H30&lt;K28),"SIM","NÃO")</f>
        <v>NÃO</v>
      </c>
      <c r="N28" s="68">
        <f t="shared" ref="N28" si="47">ROUND((IF(M28="NÃO",(MIN(I28,L28)),(MIN(H28:H30)))),2)</f>
        <v>0</v>
      </c>
      <c r="O28" s="68">
        <f>D28*N28</f>
        <v>0</v>
      </c>
    </row>
    <row r="29" spans="1:15" s="22" customFormat="1" x14ac:dyDescent="0.25">
      <c r="A29" s="60"/>
      <c r="B29" s="60"/>
      <c r="C29" s="63"/>
      <c r="D29" s="66"/>
      <c r="E29" s="28"/>
      <c r="F29" s="23"/>
      <c r="G29" s="28"/>
      <c r="H29" s="24">
        <v>0</v>
      </c>
      <c r="I29" s="69"/>
      <c r="J29" s="69"/>
      <c r="K29" s="69"/>
      <c r="L29" s="69"/>
      <c r="M29" s="66"/>
      <c r="N29" s="69"/>
      <c r="O29" s="69"/>
    </row>
    <row r="30" spans="1:15" s="22" customFormat="1" ht="15.75" thickBot="1" x14ac:dyDescent="0.3">
      <c r="A30" s="61"/>
      <c r="B30" s="61"/>
      <c r="C30" s="64"/>
      <c r="D30" s="67"/>
      <c r="E30" s="29"/>
      <c r="F30" s="32"/>
      <c r="G30" s="29"/>
      <c r="H30" s="26">
        <v>0</v>
      </c>
      <c r="I30" s="70"/>
      <c r="J30" s="70"/>
      <c r="K30" s="70"/>
      <c r="L30" s="70"/>
      <c r="M30" s="67"/>
      <c r="N30" s="70"/>
      <c r="O30" s="70"/>
    </row>
    <row r="31" spans="1:15" s="22" customFormat="1" x14ac:dyDescent="0.25">
      <c r="A31" s="59">
        <v>10</v>
      </c>
      <c r="B31" s="59"/>
      <c r="C31" s="62"/>
      <c r="D31" s="65"/>
      <c r="E31" s="31"/>
      <c r="F31" s="80"/>
      <c r="G31" s="31"/>
      <c r="H31" s="21">
        <v>0</v>
      </c>
      <c r="I31" s="68">
        <f t="shared" ref="I31" si="48">AVERAGE(H31:H33)</f>
        <v>0</v>
      </c>
      <c r="J31" s="68">
        <f t="shared" ref="J31" si="49">AVERAGE(H31:H33)+((AVERAGE(H31:H33)*0.25))</f>
        <v>0</v>
      </c>
      <c r="K31" s="68">
        <f t="shared" ref="K31" si="50">AVERAGE(H31:H33)-((AVERAGE(H31:H33)*0.25))</f>
        <v>0</v>
      </c>
      <c r="L31" s="68">
        <f t="shared" ref="L31" si="51">ROUND(MEDIAN(H31:H33),2)</f>
        <v>0</v>
      </c>
      <c r="M31" s="65" t="str">
        <f t="shared" ref="M31" si="52">IF(OR(H31&gt;J31,H32&gt;J31,H33&gt;J31,H31&lt;K31,H32&lt;K31,H33&lt;K31),"SIM","NÃO")</f>
        <v>NÃO</v>
      </c>
      <c r="N31" s="68">
        <f t="shared" ref="N31" si="53">ROUND((IF(M31="NÃO",(MIN(I31,L31)),(MIN(H31:H33)))),2)</f>
        <v>0</v>
      </c>
      <c r="O31" s="68">
        <f>D31*N31</f>
        <v>0</v>
      </c>
    </row>
    <row r="32" spans="1:15" s="22" customFormat="1" x14ac:dyDescent="0.25">
      <c r="A32" s="60"/>
      <c r="B32" s="60"/>
      <c r="C32" s="63"/>
      <c r="D32" s="66"/>
      <c r="E32" s="30"/>
      <c r="F32" s="23"/>
      <c r="G32" s="30"/>
      <c r="H32" s="24">
        <v>0</v>
      </c>
      <c r="I32" s="69"/>
      <c r="J32" s="69"/>
      <c r="K32" s="69"/>
      <c r="L32" s="69"/>
      <c r="M32" s="66"/>
      <c r="N32" s="69"/>
      <c r="O32" s="69"/>
    </row>
    <row r="33" spans="1:15" s="22" customFormat="1" ht="15.75" thickBot="1" x14ac:dyDescent="0.3">
      <c r="A33" s="61"/>
      <c r="B33" s="61"/>
      <c r="C33" s="64"/>
      <c r="D33" s="67"/>
      <c r="E33" s="29"/>
      <c r="F33" s="32"/>
      <c r="G33" s="29"/>
      <c r="H33" s="26">
        <v>0</v>
      </c>
      <c r="I33" s="70"/>
      <c r="J33" s="70"/>
      <c r="K33" s="70"/>
      <c r="L33" s="70"/>
      <c r="M33" s="67"/>
      <c r="N33" s="70"/>
      <c r="O33" s="70"/>
    </row>
    <row r="34" spans="1:15" s="22" customFormat="1" x14ac:dyDescent="0.25">
      <c r="A34" s="59">
        <v>11</v>
      </c>
      <c r="B34" s="59"/>
      <c r="C34" s="62"/>
      <c r="D34" s="65"/>
      <c r="E34" s="31"/>
      <c r="F34" s="80"/>
      <c r="G34" s="31"/>
      <c r="H34" s="21">
        <v>0</v>
      </c>
      <c r="I34" s="68">
        <f t="shared" ref="I34" si="54">AVERAGE(H34:H36)</f>
        <v>0</v>
      </c>
      <c r="J34" s="68">
        <f t="shared" ref="J34" si="55">AVERAGE(H34:H36)+((AVERAGE(H34:H36)*0.25))</f>
        <v>0</v>
      </c>
      <c r="K34" s="68">
        <f t="shared" ref="K34" si="56">AVERAGE(H34:H36)-((AVERAGE(H34:H36)*0.25))</f>
        <v>0</v>
      </c>
      <c r="L34" s="68">
        <f t="shared" ref="L34" si="57">ROUND(MEDIAN(H34:H36),2)</f>
        <v>0</v>
      </c>
      <c r="M34" s="65" t="str">
        <f t="shared" ref="M34" si="58">IF(OR(H34&gt;J34,H35&gt;J34,H36&gt;J34,H34&lt;K34,H35&lt;K34,H36&lt;K34),"SIM","NÃO")</f>
        <v>NÃO</v>
      </c>
      <c r="N34" s="68">
        <f t="shared" ref="N34" si="59">ROUND((IF(M34="NÃO",(MIN(I34,L34)),(MIN(H34:H36)))),2)</f>
        <v>0</v>
      </c>
      <c r="O34" s="68">
        <f>D34*N34</f>
        <v>0</v>
      </c>
    </row>
    <row r="35" spans="1:15" s="22" customFormat="1" x14ac:dyDescent="0.25">
      <c r="A35" s="60"/>
      <c r="B35" s="60"/>
      <c r="C35" s="63"/>
      <c r="D35" s="66"/>
      <c r="E35" s="28"/>
      <c r="F35" s="23"/>
      <c r="G35" s="28"/>
      <c r="H35" s="24">
        <v>0</v>
      </c>
      <c r="I35" s="69"/>
      <c r="J35" s="69"/>
      <c r="K35" s="69"/>
      <c r="L35" s="69"/>
      <c r="M35" s="66"/>
      <c r="N35" s="69"/>
      <c r="O35" s="69"/>
    </row>
    <row r="36" spans="1:15" s="22" customFormat="1" ht="15.75" thickBot="1" x14ac:dyDescent="0.3">
      <c r="A36" s="61"/>
      <c r="B36" s="61"/>
      <c r="C36" s="64"/>
      <c r="D36" s="67"/>
      <c r="E36" s="27"/>
      <c r="F36" s="32"/>
      <c r="G36" s="27"/>
      <c r="H36" s="26">
        <v>0</v>
      </c>
      <c r="I36" s="70"/>
      <c r="J36" s="70"/>
      <c r="K36" s="70"/>
      <c r="L36" s="70"/>
      <c r="M36" s="67"/>
      <c r="N36" s="70"/>
      <c r="O36" s="70"/>
    </row>
    <row r="37" spans="1:15" s="22" customFormat="1" x14ac:dyDescent="0.25">
      <c r="A37" s="59">
        <v>12</v>
      </c>
      <c r="B37" s="59"/>
      <c r="C37" s="62"/>
      <c r="D37" s="65"/>
      <c r="E37" s="81"/>
      <c r="F37" s="80"/>
      <c r="G37" s="31"/>
      <c r="H37" s="21">
        <v>0</v>
      </c>
      <c r="I37" s="68">
        <f t="shared" ref="I37" si="60">AVERAGE(H37:H39)</f>
        <v>0</v>
      </c>
      <c r="J37" s="68">
        <f t="shared" ref="J37" si="61">AVERAGE(H37:H39)+((AVERAGE(H37:H39)*0.25))</f>
        <v>0</v>
      </c>
      <c r="K37" s="68">
        <f t="shared" ref="K37" si="62">AVERAGE(H37:H39)-((AVERAGE(H37:H39)*0.25))</f>
        <v>0</v>
      </c>
      <c r="L37" s="68">
        <f t="shared" ref="L37" si="63">ROUND(MEDIAN(H37:H39),2)</f>
        <v>0</v>
      </c>
      <c r="M37" s="65" t="str">
        <f t="shared" ref="M37" si="64">IF(OR(H37&gt;J37,H38&gt;J37,H39&gt;J37,H37&lt;K37,H38&lt;K37,H39&lt;K37),"SIM","NÃO")</f>
        <v>NÃO</v>
      </c>
      <c r="N37" s="68">
        <f t="shared" ref="N37" si="65">ROUND((IF(M37="NÃO",(MIN(I37,L37)),(MIN(H37:H39)))),2)</f>
        <v>0</v>
      </c>
      <c r="O37" s="68">
        <f>D37*N37</f>
        <v>0</v>
      </c>
    </row>
    <row r="38" spans="1:15" s="22" customFormat="1" x14ac:dyDescent="0.25">
      <c r="A38" s="60"/>
      <c r="B38" s="60"/>
      <c r="C38" s="63"/>
      <c r="D38" s="66"/>
      <c r="E38" s="28"/>
      <c r="F38" s="23"/>
      <c r="G38" s="30"/>
      <c r="H38" s="24">
        <v>0</v>
      </c>
      <c r="I38" s="69"/>
      <c r="J38" s="69"/>
      <c r="K38" s="69"/>
      <c r="L38" s="69"/>
      <c r="M38" s="66"/>
      <c r="N38" s="69"/>
      <c r="O38" s="69"/>
    </row>
    <row r="39" spans="1:15" s="22" customFormat="1" ht="15.75" thickBot="1" x14ac:dyDescent="0.3">
      <c r="A39" s="61"/>
      <c r="B39" s="61"/>
      <c r="C39" s="64"/>
      <c r="D39" s="67"/>
      <c r="E39" s="29"/>
      <c r="F39" s="32"/>
      <c r="G39" s="29"/>
      <c r="H39" s="26">
        <v>0</v>
      </c>
      <c r="I39" s="70"/>
      <c r="J39" s="70"/>
      <c r="K39" s="70"/>
      <c r="L39" s="70"/>
      <c r="M39" s="67"/>
      <c r="N39" s="70"/>
      <c r="O39" s="70"/>
    </row>
    <row r="40" spans="1:15" s="19" customFormat="1" x14ac:dyDescent="0.25">
      <c r="A40" s="59">
        <v>13</v>
      </c>
      <c r="B40" s="59"/>
      <c r="C40" s="62"/>
      <c r="D40" s="65"/>
      <c r="E40" s="28"/>
      <c r="F40" s="80"/>
      <c r="G40" s="30"/>
      <c r="H40" s="21">
        <v>0</v>
      </c>
      <c r="I40" s="68">
        <f t="shared" ref="I40" si="66">AVERAGE(H40:H42)</f>
        <v>0</v>
      </c>
      <c r="J40" s="68">
        <f t="shared" ref="J40" si="67">AVERAGE(H40:H42)+((AVERAGE(H40:H42)*0.25))</f>
        <v>0</v>
      </c>
      <c r="K40" s="68">
        <f t="shared" ref="K40" si="68">AVERAGE(H40:H42)-((AVERAGE(H40:H42)*0.25))</f>
        <v>0</v>
      </c>
      <c r="L40" s="68">
        <f t="shared" ref="L40" si="69">ROUND(MEDIAN(H40:H42),2)</f>
        <v>0</v>
      </c>
      <c r="M40" s="65" t="str">
        <f t="shared" ref="M40" si="70">IF(OR(H40&gt;J40,H41&gt;J40,H42&gt;J40,H40&lt;K40,H41&lt;K40,H42&lt;K40),"SIM","NÃO")</f>
        <v>NÃO</v>
      </c>
      <c r="N40" s="68">
        <f t="shared" ref="N40" si="71">ROUND((IF(M40="NÃO",(MIN(I40,L40)),(MIN(H40:H42)))),2)</f>
        <v>0</v>
      </c>
      <c r="O40" s="68">
        <f>D40*N40</f>
        <v>0</v>
      </c>
    </row>
    <row r="41" spans="1:15" s="19" customFormat="1" x14ac:dyDescent="0.25">
      <c r="A41" s="60"/>
      <c r="B41" s="60"/>
      <c r="C41" s="63"/>
      <c r="D41" s="66"/>
      <c r="E41" s="28"/>
      <c r="F41" s="23"/>
      <c r="G41" s="28"/>
      <c r="H41" s="24">
        <v>0</v>
      </c>
      <c r="I41" s="69"/>
      <c r="J41" s="69"/>
      <c r="K41" s="69"/>
      <c r="L41" s="69"/>
      <c r="M41" s="66"/>
      <c r="N41" s="69"/>
      <c r="O41" s="69"/>
    </row>
    <row r="42" spans="1:15" s="19" customFormat="1" ht="15.75" thickBot="1" x14ac:dyDescent="0.3">
      <c r="A42" s="61"/>
      <c r="B42" s="61"/>
      <c r="C42" s="64"/>
      <c r="D42" s="67"/>
      <c r="E42" s="29"/>
      <c r="F42" s="32"/>
      <c r="G42" s="29"/>
      <c r="H42" s="26">
        <v>0</v>
      </c>
      <c r="I42" s="70"/>
      <c r="J42" s="70"/>
      <c r="K42" s="70"/>
      <c r="L42" s="70"/>
      <c r="M42" s="67"/>
      <c r="N42" s="70"/>
      <c r="O42" s="70"/>
    </row>
    <row r="43" spans="1:15" s="19" customFormat="1" x14ac:dyDescent="0.25">
      <c r="A43" s="59">
        <v>14</v>
      </c>
      <c r="B43" s="59"/>
      <c r="C43" s="62"/>
      <c r="D43" s="65"/>
      <c r="E43" s="28"/>
      <c r="F43" s="80"/>
      <c r="G43" s="30"/>
      <c r="H43" s="21">
        <v>0</v>
      </c>
      <c r="I43" s="68">
        <f t="shared" ref="I43" si="72">AVERAGE(H43:H45)</f>
        <v>0</v>
      </c>
      <c r="J43" s="68">
        <f t="shared" ref="J43" si="73">AVERAGE(H43:H45)+((AVERAGE(H43:H45)*0.25))</f>
        <v>0</v>
      </c>
      <c r="K43" s="68">
        <f t="shared" ref="K43" si="74">AVERAGE(H43:H45)-((AVERAGE(H43:H45)*0.25))</f>
        <v>0</v>
      </c>
      <c r="L43" s="68">
        <f t="shared" ref="L43" si="75">ROUND(MEDIAN(H43:H45),2)</f>
        <v>0</v>
      </c>
      <c r="M43" s="65" t="str">
        <f t="shared" ref="M43" si="76">IF(OR(H43&gt;J43,H44&gt;J43,H45&gt;J43,H43&lt;K43,H44&lt;K43,H45&lt;K43),"SIM","NÃO")</f>
        <v>NÃO</v>
      </c>
      <c r="N43" s="68">
        <f t="shared" ref="N43" si="77">ROUND((IF(M43="NÃO",(MIN(I43,L43)),(MIN(H43:H45)))),2)</f>
        <v>0</v>
      </c>
      <c r="O43" s="68">
        <f>D43*N43</f>
        <v>0</v>
      </c>
    </row>
    <row r="44" spans="1:15" s="19" customFormat="1" x14ac:dyDescent="0.25">
      <c r="A44" s="60"/>
      <c r="B44" s="60"/>
      <c r="C44" s="63"/>
      <c r="D44" s="66"/>
      <c r="E44" s="28"/>
      <c r="F44" s="23"/>
      <c r="G44" s="28"/>
      <c r="H44" s="24">
        <v>0</v>
      </c>
      <c r="I44" s="69"/>
      <c r="J44" s="69"/>
      <c r="K44" s="69"/>
      <c r="L44" s="69"/>
      <c r="M44" s="66"/>
      <c r="N44" s="69"/>
      <c r="O44" s="69"/>
    </row>
    <row r="45" spans="1:15" s="19" customFormat="1" ht="15.75" thickBot="1" x14ac:dyDescent="0.3">
      <c r="A45" s="61"/>
      <c r="B45" s="61"/>
      <c r="C45" s="64"/>
      <c r="D45" s="67"/>
      <c r="E45" s="29"/>
      <c r="F45" s="32"/>
      <c r="G45" s="29"/>
      <c r="H45" s="26">
        <v>0</v>
      </c>
      <c r="I45" s="70"/>
      <c r="J45" s="70"/>
      <c r="K45" s="70"/>
      <c r="L45" s="70"/>
      <c r="M45" s="67"/>
      <c r="N45" s="70"/>
      <c r="O45" s="70"/>
    </row>
    <row r="46" spans="1:15" s="22" customFormat="1" x14ac:dyDescent="0.25">
      <c r="A46" s="59">
        <v>15</v>
      </c>
      <c r="B46" s="59"/>
      <c r="C46" s="62"/>
      <c r="D46" s="65"/>
      <c r="E46" s="31"/>
      <c r="F46" s="80"/>
      <c r="G46" s="31"/>
      <c r="H46" s="21">
        <v>0</v>
      </c>
      <c r="I46" s="68">
        <f t="shared" ref="I46" si="78">AVERAGE(H46:H48)</f>
        <v>0</v>
      </c>
      <c r="J46" s="68">
        <f t="shared" ref="J46" si="79">AVERAGE(H46:H48)+((AVERAGE(H46:H48)*0.25))</f>
        <v>0</v>
      </c>
      <c r="K46" s="68">
        <f t="shared" ref="K46" si="80">AVERAGE(H46:H48)-((AVERAGE(H46:H48)*0.25))</f>
        <v>0</v>
      </c>
      <c r="L46" s="68">
        <f t="shared" ref="L46" si="81">ROUND(MEDIAN(H46:H48),2)</f>
        <v>0</v>
      </c>
      <c r="M46" s="65" t="str">
        <f t="shared" ref="M46" si="82">IF(OR(H46&gt;J46,H47&gt;J46,H48&gt;J46,H46&lt;K46,H47&lt;K46,H48&lt;K46),"SIM","NÃO")</f>
        <v>NÃO</v>
      </c>
      <c r="N46" s="68">
        <f t="shared" ref="N46" si="83">ROUND((IF(M46="NÃO",(MIN(I46,L46)),(MIN(H46:H48)))),2)</f>
        <v>0</v>
      </c>
      <c r="O46" s="68">
        <f>D46*N46</f>
        <v>0</v>
      </c>
    </row>
    <row r="47" spans="1:15" s="22" customFormat="1" x14ac:dyDescent="0.25">
      <c r="A47" s="60"/>
      <c r="B47" s="60"/>
      <c r="C47" s="63"/>
      <c r="D47" s="66"/>
      <c r="E47" s="28"/>
      <c r="F47" s="23"/>
      <c r="G47" s="28"/>
      <c r="H47" s="24">
        <v>0</v>
      </c>
      <c r="I47" s="69"/>
      <c r="J47" s="69"/>
      <c r="K47" s="69"/>
      <c r="L47" s="69"/>
      <c r="M47" s="66"/>
      <c r="N47" s="69"/>
      <c r="O47" s="69"/>
    </row>
    <row r="48" spans="1:15" s="22" customFormat="1" ht="15.75" thickBot="1" x14ac:dyDescent="0.3">
      <c r="A48" s="61"/>
      <c r="B48" s="61"/>
      <c r="C48" s="64"/>
      <c r="D48" s="67"/>
      <c r="E48" s="29"/>
      <c r="F48" s="32"/>
      <c r="G48" s="29"/>
      <c r="H48" s="26">
        <v>0</v>
      </c>
      <c r="I48" s="70"/>
      <c r="J48" s="70"/>
      <c r="K48" s="70"/>
      <c r="L48" s="70"/>
      <c r="M48" s="67"/>
      <c r="N48" s="70"/>
      <c r="O48" s="70"/>
    </row>
    <row r="49" spans="1:15" s="22" customFormat="1" x14ac:dyDescent="0.25">
      <c r="A49" s="59">
        <v>16</v>
      </c>
      <c r="B49" s="59"/>
      <c r="C49" s="62"/>
      <c r="D49" s="65"/>
      <c r="E49" s="31"/>
      <c r="F49" s="80"/>
      <c r="G49" s="31"/>
      <c r="H49" s="21">
        <v>0</v>
      </c>
      <c r="I49" s="68">
        <f t="shared" ref="I49" si="84">AVERAGE(H49:H51)</f>
        <v>0</v>
      </c>
      <c r="J49" s="68">
        <f t="shared" ref="J49" si="85">AVERAGE(H49:H51)+((AVERAGE(H49:H51)*0.25))</f>
        <v>0</v>
      </c>
      <c r="K49" s="68">
        <f t="shared" ref="K49" si="86">AVERAGE(H49:H51)-((AVERAGE(H49:H51)*0.25))</f>
        <v>0</v>
      </c>
      <c r="L49" s="68">
        <f t="shared" ref="L49" si="87">ROUND(MEDIAN(H49:H51),2)</f>
        <v>0</v>
      </c>
      <c r="M49" s="65" t="str">
        <f t="shared" ref="M49" si="88">IF(OR(H49&gt;J49,H50&gt;J49,H51&gt;J49,H49&lt;K49,H50&lt;K49,H51&lt;K49),"SIM","NÃO")</f>
        <v>NÃO</v>
      </c>
      <c r="N49" s="68">
        <f t="shared" ref="N49" si="89">ROUND((IF(M49="NÃO",(MIN(I49,L49)),(MIN(H49:H51)))),2)</f>
        <v>0</v>
      </c>
      <c r="O49" s="68">
        <f>D49*N49</f>
        <v>0</v>
      </c>
    </row>
    <row r="50" spans="1:15" s="22" customFormat="1" x14ac:dyDescent="0.25">
      <c r="A50" s="60"/>
      <c r="B50" s="60"/>
      <c r="C50" s="63"/>
      <c r="D50" s="66"/>
      <c r="E50" s="30"/>
      <c r="F50" s="23"/>
      <c r="G50" s="30"/>
      <c r="H50" s="24">
        <v>0</v>
      </c>
      <c r="I50" s="69"/>
      <c r="J50" s="69"/>
      <c r="K50" s="69"/>
      <c r="L50" s="69"/>
      <c r="M50" s="66"/>
      <c r="N50" s="69"/>
      <c r="O50" s="69"/>
    </row>
    <row r="51" spans="1:15" s="22" customFormat="1" ht="15.75" thickBot="1" x14ac:dyDescent="0.3">
      <c r="A51" s="61"/>
      <c r="B51" s="61"/>
      <c r="C51" s="64"/>
      <c r="D51" s="67"/>
      <c r="E51" s="30"/>
      <c r="F51" s="32"/>
      <c r="G51" s="54"/>
      <c r="H51" s="26">
        <v>0</v>
      </c>
      <c r="I51" s="70"/>
      <c r="J51" s="70"/>
      <c r="K51" s="70"/>
      <c r="L51" s="70"/>
      <c r="M51" s="67"/>
      <c r="N51" s="70"/>
      <c r="O51" s="70"/>
    </row>
    <row r="52" spans="1:15" s="22" customFormat="1" x14ac:dyDescent="0.25">
      <c r="A52" s="59">
        <v>17</v>
      </c>
      <c r="B52" s="59"/>
      <c r="C52" s="62"/>
      <c r="D52" s="65"/>
      <c r="E52" s="31"/>
      <c r="F52" s="80"/>
      <c r="G52" s="31"/>
      <c r="H52" s="21">
        <v>0</v>
      </c>
      <c r="I52" s="68">
        <f t="shared" ref="I52" si="90">AVERAGE(H52:H54)</f>
        <v>0</v>
      </c>
      <c r="J52" s="68">
        <f t="shared" ref="J52" si="91">AVERAGE(H52:H54)+((AVERAGE(H52:H54)*0.25))</f>
        <v>0</v>
      </c>
      <c r="K52" s="68">
        <f t="shared" ref="K52" si="92">AVERAGE(H52:H54)-((AVERAGE(H52:H54)*0.25))</f>
        <v>0</v>
      </c>
      <c r="L52" s="68">
        <f t="shared" ref="L52" si="93">ROUND(MEDIAN(H52:H54),2)</f>
        <v>0</v>
      </c>
      <c r="M52" s="65" t="str">
        <f t="shared" ref="M52" si="94">IF(OR(H52&gt;J52,H53&gt;J52,H54&gt;J52,H52&lt;K52,H53&lt;K52,H54&lt;K52),"SIM","NÃO")</f>
        <v>NÃO</v>
      </c>
      <c r="N52" s="68">
        <f t="shared" ref="N52" si="95">ROUND((IF(M52="NÃO",(MIN(I52,L52)),(MIN(H52:H54)))),2)</f>
        <v>0</v>
      </c>
      <c r="O52" s="68">
        <f>D52*N52</f>
        <v>0</v>
      </c>
    </row>
    <row r="53" spans="1:15" s="22" customFormat="1" x14ac:dyDescent="0.25">
      <c r="A53" s="60"/>
      <c r="B53" s="60"/>
      <c r="C53" s="63"/>
      <c r="D53" s="66"/>
      <c r="E53" s="28"/>
      <c r="F53" s="23"/>
      <c r="G53" s="28"/>
      <c r="H53" s="24">
        <v>0</v>
      </c>
      <c r="I53" s="69"/>
      <c r="J53" s="69"/>
      <c r="K53" s="69"/>
      <c r="L53" s="69"/>
      <c r="M53" s="66"/>
      <c r="N53" s="69"/>
      <c r="O53" s="69"/>
    </row>
    <row r="54" spans="1:15" s="22" customFormat="1" ht="15.75" thickBot="1" x14ac:dyDescent="0.3">
      <c r="A54" s="61"/>
      <c r="B54" s="61"/>
      <c r="C54" s="64"/>
      <c r="D54" s="67"/>
      <c r="E54" s="29"/>
      <c r="F54" s="32"/>
      <c r="G54" s="29"/>
      <c r="H54" s="26">
        <v>0</v>
      </c>
      <c r="I54" s="70"/>
      <c r="J54" s="70"/>
      <c r="K54" s="70"/>
      <c r="L54" s="70"/>
      <c r="M54" s="67"/>
      <c r="N54" s="70"/>
      <c r="O54" s="70"/>
    </row>
    <row r="55" spans="1:15" s="22" customFormat="1" x14ac:dyDescent="0.25">
      <c r="A55" s="59">
        <v>18</v>
      </c>
      <c r="B55" s="59"/>
      <c r="C55" s="62"/>
      <c r="D55" s="65"/>
      <c r="E55" s="20"/>
      <c r="F55" s="80"/>
      <c r="G55" s="20"/>
      <c r="H55" s="21">
        <v>0</v>
      </c>
      <c r="I55" s="68">
        <f t="shared" ref="I55" si="96">AVERAGE(H55:H57)</f>
        <v>0</v>
      </c>
      <c r="J55" s="68">
        <f t="shared" ref="J55" si="97">AVERAGE(H55:H57)+((AVERAGE(H55:H57)*0.25))</f>
        <v>0</v>
      </c>
      <c r="K55" s="68">
        <f t="shared" ref="K55" si="98">AVERAGE(H55:H57)-((AVERAGE(H55:H57)*0.25))</f>
        <v>0</v>
      </c>
      <c r="L55" s="68">
        <f t="shared" ref="L55" si="99">ROUND(MEDIAN(H55:H57),2)</f>
        <v>0</v>
      </c>
      <c r="M55" s="65" t="str">
        <f t="shared" ref="M55" si="100">IF(OR(H55&gt;J55,H56&gt;J55,H57&gt;J55,H55&lt;K55,H56&lt;K55,H57&lt;K55),"SIM","NÃO")</f>
        <v>NÃO</v>
      </c>
      <c r="N55" s="68">
        <f t="shared" ref="N55" si="101">ROUND((IF(M55="NÃO",(MIN(I55,L55)),(MIN(H55:H57)))),2)</f>
        <v>0</v>
      </c>
      <c r="O55" s="68">
        <f>D55*N55</f>
        <v>0</v>
      </c>
    </row>
    <row r="56" spans="1:15" s="22" customFormat="1" x14ac:dyDescent="0.25">
      <c r="A56" s="60"/>
      <c r="B56" s="60"/>
      <c r="C56" s="63"/>
      <c r="D56" s="66"/>
      <c r="E56" s="28"/>
      <c r="F56" s="23"/>
      <c r="G56" s="28"/>
      <c r="H56" s="24">
        <v>0</v>
      </c>
      <c r="I56" s="69"/>
      <c r="J56" s="69"/>
      <c r="K56" s="69"/>
      <c r="L56" s="69"/>
      <c r="M56" s="66"/>
      <c r="N56" s="69"/>
      <c r="O56" s="69"/>
    </row>
    <row r="57" spans="1:15" s="22" customFormat="1" ht="15.75" thickBot="1" x14ac:dyDescent="0.3">
      <c r="A57" s="61"/>
      <c r="B57" s="61"/>
      <c r="C57" s="64"/>
      <c r="D57" s="67"/>
      <c r="E57" s="29"/>
      <c r="F57" s="32"/>
      <c r="G57" s="29"/>
      <c r="H57" s="26">
        <v>0</v>
      </c>
      <c r="I57" s="70"/>
      <c r="J57" s="70"/>
      <c r="K57" s="70"/>
      <c r="L57" s="70"/>
      <c r="M57" s="67"/>
      <c r="N57" s="70"/>
      <c r="O57" s="70"/>
    </row>
    <row r="58" spans="1:15" s="22" customFormat="1" x14ac:dyDescent="0.25">
      <c r="A58" s="59">
        <v>19</v>
      </c>
      <c r="B58" s="59"/>
      <c r="C58" s="62"/>
      <c r="D58" s="65"/>
      <c r="E58" s="28"/>
      <c r="F58" s="80"/>
      <c r="G58" s="30"/>
      <c r="H58" s="21">
        <v>0</v>
      </c>
      <c r="I58" s="68">
        <f t="shared" ref="I58" si="102">AVERAGE(H58:H60)</f>
        <v>0</v>
      </c>
      <c r="J58" s="68">
        <f t="shared" ref="J58" si="103">AVERAGE(H58:H60)+((AVERAGE(H58:H60)*0.25))</f>
        <v>0</v>
      </c>
      <c r="K58" s="68">
        <f t="shared" ref="K58" si="104">AVERAGE(H58:H60)-((AVERAGE(H58:H60)*0.25))</f>
        <v>0</v>
      </c>
      <c r="L58" s="68">
        <f t="shared" ref="L58" si="105">ROUND(MEDIAN(H58:H60),2)</f>
        <v>0</v>
      </c>
      <c r="M58" s="65" t="str">
        <f t="shared" ref="M58" si="106">IF(OR(H58&gt;J58,H59&gt;J58,H60&gt;J58,H58&lt;K58,H59&lt;K58,H60&lt;K58),"SIM","NÃO")</f>
        <v>NÃO</v>
      </c>
      <c r="N58" s="68">
        <f t="shared" ref="N58" si="107">ROUND((IF(M58="NÃO",(MIN(I58,L58)),(MIN(H58:H60)))),2)</f>
        <v>0</v>
      </c>
      <c r="O58" s="68">
        <f>D58*N58</f>
        <v>0</v>
      </c>
    </row>
    <row r="59" spans="1:15" s="22" customFormat="1" x14ac:dyDescent="0.25">
      <c r="A59" s="60"/>
      <c r="B59" s="60"/>
      <c r="C59" s="63"/>
      <c r="D59" s="66"/>
      <c r="E59" s="23"/>
      <c r="F59" s="23"/>
      <c r="G59" s="23"/>
      <c r="H59" s="24">
        <v>0</v>
      </c>
      <c r="I59" s="69"/>
      <c r="J59" s="69"/>
      <c r="K59" s="69"/>
      <c r="L59" s="69"/>
      <c r="M59" s="66"/>
      <c r="N59" s="69"/>
      <c r="O59" s="69"/>
    </row>
    <row r="60" spans="1:15" s="22" customFormat="1" ht="15.75" thickBot="1" x14ac:dyDescent="0.3">
      <c r="A60" s="61"/>
      <c r="B60" s="61"/>
      <c r="C60" s="64"/>
      <c r="D60" s="67"/>
      <c r="E60" s="29"/>
      <c r="F60" s="32"/>
      <c r="G60" s="29"/>
      <c r="H60" s="26">
        <v>0</v>
      </c>
      <c r="I60" s="70"/>
      <c r="J60" s="70"/>
      <c r="K60" s="70"/>
      <c r="L60" s="70"/>
      <c r="M60" s="67"/>
      <c r="N60" s="70"/>
      <c r="O60" s="70"/>
    </row>
    <row r="61" spans="1:15" s="19" customFormat="1" x14ac:dyDescent="0.25">
      <c r="A61" s="59">
        <v>20</v>
      </c>
      <c r="B61" s="59"/>
      <c r="C61" s="62"/>
      <c r="D61" s="65"/>
      <c r="E61" s="30"/>
      <c r="F61" s="80"/>
      <c r="G61" s="30"/>
      <c r="H61" s="21">
        <v>0</v>
      </c>
      <c r="I61" s="68">
        <f t="shared" ref="I61" si="108">AVERAGE(H61:H63)</f>
        <v>0</v>
      </c>
      <c r="J61" s="68">
        <f t="shared" ref="J61" si="109">AVERAGE(H61:H63)+((AVERAGE(H61:H63)*0.25))</f>
        <v>0</v>
      </c>
      <c r="K61" s="68">
        <f t="shared" ref="K61" si="110">AVERAGE(H61:H63)-((AVERAGE(H61:H63)*0.25))</f>
        <v>0</v>
      </c>
      <c r="L61" s="68">
        <f t="shared" ref="L61" si="111">ROUND(MEDIAN(H61:H63),2)</f>
        <v>0</v>
      </c>
      <c r="M61" s="65" t="str">
        <f t="shared" ref="M61" si="112">IF(OR(H61&gt;J61,H62&gt;J61,H63&gt;J61,H61&lt;K61,H62&lt;K61,H63&lt;K61),"SIM","NÃO")</f>
        <v>NÃO</v>
      </c>
      <c r="N61" s="68">
        <f t="shared" ref="N61" si="113">ROUND((IF(M61="NÃO",(MIN(I61,L61)),(MIN(H61:H63)))),2)</f>
        <v>0</v>
      </c>
      <c r="O61" s="68">
        <f>D61*N61</f>
        <v>0</v>
      </c>
    </row>
    <row r="62" spans="1:15" s="19" customFormat="1" x14ac:dyDescent="0.25">
      <c r="A62" s="60"/>
      <c r="B62" s="60"/>
      <c r="C62" s="63"/>
      <c r="D62" s="66"/>
      <c r="E62" s="28"/>
      <c r="F62" s="23"/>
      <c r="G62" s="28"/>
      <c r="H62" s="24">
        <v>0</v>
      </c>
      <c r="I62" s="69"/>
      <c r="J62" s="69"/>
      <c r="K62" s="69"/>
      <c r="L62" s="69"/>
      <c r="M62" s="66"/>
      <c r="N62" s="69"/>
      <c r="O62" s="69"/>
    </row>
    <row r="63" spans="1:15" s="19" customFormat="1" ht="15.75" thickBot="1" x14ac:dyDescent="0.3">
      <c r="A63" s="61"/>
      <c r="B63" s="61"/>
      <c r="C63" s="64"/>
      <c r="D63" s="67"/>
      <c r="E63" s="29"/>
      <c r="F63" s="32"/>
      <c r="G63" s="29"/>
      <c r="H63" s="26">
        <v>0</v>
      </c>
      <c r="I63" s="70"/>
      <c r="J63" s="70"/>
      <c r="K63" s="70"/>
      <c r="L63" s="70"/>
      <c r="M63" s="67"/>
      <c r="N63" s="70"/>
      <c r="O63" s="70"/>
    </row>
    <row r="64" spans="1:15" s="19" customFormat="1" x14ac:dyDescent="0.25">
      <c r="A64" s="59">
        <v>21</v>
      </c>
      <c r="B64" s="59"/>
      <c r="C64" s="62"/>
      <c r="D64" s="65"/>
      <c r="E64" s="30"/>
      <c r="F64" s="80"/>
      <c r="G64" s="30"/>
      <c r="H64" s="21">
        <v>0</v>
      </c>
      <c r="I64" s="68">
        <f t="shared" ref="I64" si="114">AVERAGE(H64:H66)</f>
        <v>0</v>
      </c>
      <c r="J64" s="68">
        <f t="shared" ref="J64" si="115">AVERAGE(H64:H66)+((AVERAGE(H64:H66)*0.25))</f>
        <v>0</v>
      </c>
      <c r="K64" s="68">
        <f t="shared" ref="K64" si="116">AVERAGE(H64:H66)-((AVERAGE(H64:H66)*0.25))</f>
        <v>0</v>
      </c>
      <c r="L64" s="68">
        <f t="shared" ref="L64" si="117">ROUND(MEDIAN(H64:H66),2)</f>
        <v>0</v>
      </c>
      <c r="M64" s="65" t="str">
        <f t="shared" ref="M64" si="118">IF(OR(H64&gt;J64,H65&gt;J64,H66&gt;J64,H64&lt;K64,H65&lt;K64,H66&lt;K64),"SIM","NÃO")</f>
        <v>NÃO</v>
      </c>
      <c r="N64" s="68">
        <f t="shared" ref="N64" si="119">ROUND((IF(M64="NÃO",(MIN(I64,L64)),(MIN(H64:H66)))),2)</f>
        <v>0</v>
      </c>
      <c r="O64" s="68">
        <f>D64*N64</f>
        <v>0</v>
      </c>
    </row>
    <row r="65" spans="1:15" s="19" customFormat="1" x14ac:dyDescent="0.25">
      <c r="A65" s="60"/>
      <c r="B65" s="60"/>
      <c r="C65" s="63"/>
      <c r="D65" s="66"/>
      <c r="E65" s="28"/>
      <c r="F65" s="23"/>
      <c r="G65" s="28"/>
      <c r="H65" s="24">
        <v>0</v>
      </c>
      <c r="I65" s="69"/>
      <c r="J65" s="69"/>
      <c r="K65" s="69"/>
      <c r="L65" s="69"/>
      <c r="M65" s="66"/>
      <c r="N65" s="69"/>
      <c r="O65" s="69"/>
    </row>
    <row r="66" spans="1:15" s="19" customFormat="1" ht="15.75" thickBot="1" x14ac:dyDescent="0.3">
      <c r="A66" s="61"/>
      <c r="B66" s="61"/>
      <c r="C66" s="64"/>
      <c r="D66" s="67"/>
      <c r="E66" s="27"/>
      <c r="F66" s="32"/>
      <c r="G66" s="27"/>
      <c r="H66" s="26">
        <v>0</v>
      </c>
      <c r="I66" s="70"/>
      <c r="J66" s="70"/>
      <c r="K66" s="70"/>
      <c r="L66" s="70"/>
      <c r="M66" s="67"/>
      <c r="N66" s="70"/>
      <c r="O66" s="70"/>
    </row>
    <row r="67" spans="1:15" s="22" customFormat="1" x14ac:dyDescent="0.25">
      <c r="A67" s="59">
        <v>22</v>
      </c>
      <c r="B67" s="59"/>
      <c r="C67" s="62"/>
      <c r="D67" s="65"/>
      <c r="E67" s="20"/>
      <c r="F67" s="80"/>
      <c r="G67" s="20"/>
      <c r="H67" s="21">
        <v>0</v>
      </c>
      <c r="I67" s="68">
        <f t="shared" ref="I67" si="120">AVERAGE(H67:H69)</f>
        <v>0</v>
      </c>
      <c r="J67" s="68">
        <f t="shared" ref="J67" si="121">AVERAGE(H67:H69)+((AVERAGE(H67:H69)*0.25))</f>
        <v>0</v>
      </c>
      <c r="K67" s="68">
        <f t="shared" ref="K67" si="122">AVERAGE(H67:H69)-((AVERAGE(H67:H69)*0.25))</f>
        <v>0</v>
      </c>
      <c r="L67" s="68">
        <f t="shared" ref="L67" si="123">ROUND(MEDIAN(H67:H69),2)</f>
        <v>0</v>
      </c>
      <c r="M67" s="65" t="str">
        <f t="shared" ref="M67" si="124">IF(OR(H67&gt;J67,H68&gt;J67,H69&gt;J67,H67&lt;K67,H68&lt;K67,H69&lt;K67),"SIM","NÃO")</f>
        <v>NÃO</v>
      </c>
      <c r="N67" s="68">
        <f t="shared" ref="N67" si="125">ROUND((IF(M67="NÃO",(MIN(I67,L67)),(MIN(H67:H69)))),2)</f>
        <v>0</v>
      </c>
      <c r="O67" s="68">
        <f>D67*N67</f>
        <v>0</v>
      </c>
    </row>
    <row r="68" spans="1:15" s="22" customFormat="1" x14ac:dyDescent="0.25">
      <c r="A68" s="60"/>
      <c r="B68" s="60"/>
      <c r="C68" s="63"/>
      <c r="D68" s="66"/>
      <c r="E68" s="23"/>
      <c r="F68" s="23"/>
      <c r="G68" s="23"/>
      <c r="H68" s="24">
        <v>0</v>
      </c>
      <c r="I68" s="69"/>
      <c r="J68" s="69"/>
      <c r="K68" s="69"/>
      <c r="L68" s="69"/>
      <c r="M68" s="66"/>
      <c r="N68" s="69"/>
      <c r="O68" s="69"/>
    </row>
    <row r="69" spans="1:15" s="22" customFormat="1" ht="15.75" thickBot="1" x14ac:dyDescent="0.3">
      <c r="A69" s="61"/>
      <c r="B69" s="61"/>
      <c r="C69" s="64"/>
      <c r="D69" s="67"/>
      <c r="E69" s="27"/>
      <c r="F69" s="32"/>
      <c r="G69" s="27"/>
      <c r="H69" s="26">
        <v>0</v>
      </c>
      <c r="I69" s="70"/>
      <c r="J69" s="70"/>
      <c r="K69" s="70"/>
      <c r="L69" s="70"/>
      <c r="M69" s="67"/>
      <c r="N69" s="70"/>
      <c r="O69" s="70"/>
    </row>
    <row r="70" spans="1:15" s="22" customFormat="1" x14ac:dyDescent="0.25">
      <c r="A70" s="59">
        <v>23</v>
      </c>
      <c r="B70" s="59"/>
      <c r="C70" s="62"/>
      <c r="D70" s="65"/>
      <c r="E70" s="23"/>
      <c r="F70" s="80"/>
      <c r="G70" s="32"/>
      <c r="H70" s="21">
        <v>0</v>
      </c>
      <c r="I70" s="68">
        <f t="shared" ref="I70" si="126">AVERAGE(H70:H72)</f>
        <v>0</v>
      </c>
      <c r="J70" s="68">
        <f t="shared" ref="J70" si="127">AVERAGE(H70:H72)+((AVERAGE(H70:H72)*0.25))</f>
        <v>0</v>
      </c>
      <c r="K70" s="68">
        <f t="shared" ref="K70" si="128">AVERAGE(H70:H72)-((AVERAGE(H70:H72)*0.25))</f>
        <v>0</v>
      </c>
      <c r="L70" s="68">
        <f t="shared" ref="L70" si="129">ROUND(MEDIAN(H70:H72),2)</f>
        <v>0</v>
      </c>
      <c r="M70" s="65" t="str">
        <f t="shared" ref="M70" si="130">IF(OR(H70&gt;J70,H71&gt;J70,H72&gt;J70,H70&lt;K70,H71&lt;K70,H72&lt;K70),"SIM","NÃO")</f>
        <v>NÃO</v>
      </c>
      <c r="N70" s="68">
        <f t="shared" ref="N70" si="131">ROUND((IF(M70="NÃO",(MIN(I70,L70)),(MIN(H70:H72)))),2)</f>
        <v>0</v>
      </c>
      <c r="O70" s="68">
        <f>D70*N70</f>
        <v>0</v>
      </c>
    </row>
    <row r="71" spans="1:15" s="22" customFormat="1" x14ac:dyDescent="0.25">
      <c r="A71" s="60"/>
      <c r="B71" s="60"/>
      <c r="C71" s="63"/>
      <c r="D71" s="66"/>
      <c r="E71" s="23"/>
      <c r="F71" s="23"/>
      <c r="G71" s="23"/>
      <c r="H71" s="24">
        <v>0</v>
      </c>
      <c r="I71" s="69"/>
      <c r="J71" s="69"/>
      <c r="K71" s="69"/>
      <c r="L71" s="69"/>
      <c r="M71" s="66"/>
      <c r="N71" s="69"/>
      <c r="O71" s="69"/>
    </row>
    <row r="72" spans="1:15" s="22" customFormat="1" ht="15.75" thickBot="1" x14ac:dyDescent="0.3">
      <c r="A72" s="61"/>
      <c r="B72" s="61"/>
      <c r="C72" s="64"/>
      <c r="D72" s="67"/>
      <c r="E72" s="32"/>
      <c r="F72" s="32"/>
      <c r="G72" s="55"/>
      <c r="H72" s="26">
        <v>0</v>
      </c>
      <c r="I72" s="70"/>
      <c r="J72" s="70"/>
      <c r="K72" s="70"/>
      <c r="L72" s="70"/>
      <c r="M72" s="67"/>
      <c r="N72" s="70"/>
      <c r="O72" s="70"/>
    </row>
    <row r="73" spans="1:15" s="22" customFormat="1" x14ac:dyDescent="0.25">
      <c r="A73" s="59">
        <v>24</v>
      </c>
      <c r="B73" s="59"/>
      <c r="C73" s="62"/>
      <c r="D73" s="65"/>
      <c r="E73" s="31"/>
      <c r="F73" s="80"/>
      <c r="G73" s="31"/>
      <c r="H73" s="21">
        <v>0</v>
      </c>
      <c r="I73" s="68">
        <f t="shared" ref="I73" si="132">AVERAGE(H73:H75)</f>
        <v>0</v>
      </c>
      <c r="J73" s="68">
        <f t="shared" ref="J73" si="133">AVERAGE(H73:H75)+((AVERAGE(H73:H75)*0.25))</f>
        <v>0</v>
      </c>
      <c r="K73" s="68">
        <f t="shared" ref="K73" si="134">AVERAGE(H73:H75)-((AVERAGE(H73:H75)*0.25))</f>
        <v>0</v>
      </c>
      <c r="L73" s="68">
        <f t="shared" ref="L73" si="135">ROUND(MEDIAN(H73:H75),2)</f>
        <v>0</v>
      </c>
      <c r="M73" s="65" t="str">
        <f t="shared" ref="M73" si="136">IF(OR(H73&gt;J73,H74&gt;J73,H75&gt;J73,H73&lt;K73,H74&lt;K73,H75&lt;K73),"SIM","NÃO")</f>
        <v>NÃO</v>
      </c>
      <c r="N73" s="68">
        <f t="shared" ref="N73" si="137">ROUND((IF(M73="NÃO",(MIN(I73,L73)),(MIN(H73:H75)))),2)</f>
        <v>0</v>
      </c>
      <c r="O73" s="68">
        <f>D73*N73</f>
        <v>0</v>
      </c>
    </row>
    <row r="74" spans="1:15" s="22" customFormat="1" x14ac:dyDescent="0.25">
      <c r="A74" s="60"/>
      <c r="B74" s="60"/>
      <c r="C74" s="63"/>
      <c r="D74" s="66"/>
      <c r="E74" s="23"/>
      <c r="F74" s="23"/>
      <c r="G74" s="23"/>
      <c r="H74" s="24">
        <v>0</v>
      </c>
      <c r="I74" s="69"/>
      <c r="J74" s="69"/>
      <c r="K74" s="69"/>
      <c r="L74" s="69"/>
      <c r="M74" s="66"/>
      <c r="N74" s="69"/>
      <c r="O74" s="69"/>
    </row>
    <row r="75" spans="1:15" s="22" customFormat="1" ht="15.75" thickBot="1" x14ac:dyDescent="0.3">
      <c r="A75" s="61"/>
      <c r="B75" s="61"/>
      <c r="C75" s="64"/>
      <c r="D75" s="67"/>
      <c r="E75" s="29"/>
      <c r="F75" s="32"/>
      <c r="G75" s="29"/>
      <c r="H75" s="26">
        <v>0</v>
      </c>
      <c r="I75" s="70"/>
      <c r="J75" s="70"/>
      <c r="K75" s="70"/>
      <c r="L75" s="70"/>
      <c r="M75" s="67"/>
      <c r="N75" s="70"/>
      <c r="O75" s="70"/>
    </row>
    <row r="76" spans="1:15" s="22" customFormat="1" x14ac:dyDescent="0.25">
      <c r="A76" s="59">
        <v>25</v>
      </c>
      <c r="B76" s="59"/>
      <c r="C76" s="62"/>
      <c r="D76" s="65"/>
      <c r="E76" s="31"/>
      <c r="F76" s="80"/>
      <c r="G76" s="31"/>
      <c r="H76" s="21">
        <v>0</v>
      </c>
      <c r="I76" s="68">
        <f t="shared" ref="I76" si="138">AVERAGE(H76:H78)</f>
        <v>0</v>
      </c>
      <c r="J76" s="68">
        <f t="shared" ref="J76" si="139">AVERAGE(H76:H78)+((AVERAGE(H76:H78)*0.25))</f>
        <v>0</v>
      </c>
      <c r="K76" s="68">
        <f t="shared" ref="K76" si="140">AVERAGE(H76:H78)-((AVERAGE(H76:H78)*0.25))</f>
        <v>0</v>
      </c>
      <c r="L76" s="68">
        <f t="shared" ref="L76" si="141">ROUND(MEDIAN(H76:H78),2)</f>
        <v>0</v>
      </c>
      <c r="M76" s="65" t="str">
        <f t="shared" ref="M76" si="142">IF(OR(H76&gt;J76,H77&gt;J76,H78&gt;J76,H76&lt;K76,H77&lt;K76,H78&lt;K76),"SIM","NÃO")</f>
        <v>NÃO</v>
      </c>
      <c r="N76" s="68">
        <f t="shared" ref="N76" si="143">ROUND((IF(M76="NÃO",(MIN(I76,L76)),(MIN(H76:H78)))),2)</f>
        <v>0</v>
      </c>
      <c r="O76" s="68">
        <f>D76*N76</f>
        <v>0</v>
      </c>
    </row>
    <row r="77" spans="1:15" s="22" customFormat="1" x14ac:dyDescent="0.25">
      <c r="A77" s="60"/>
      <c r="B77" s="60"/>
      <c r="C77" s="63"/>
      <c r="D77" s="66"/>
      <c r="E77" s="28"/>
      <c r="F77" s="23"/>
      <c r="G77" s="28"/>
      <c r="H77" s="24">
        <v>0</v>
      </c>
      <c r="I77" s="69"/>
      <c r="J77" s="69"/>
      <c r="K77" s="69"/>
      <c r="L77" s="69"/>
      <c r="M77" s="66"/>
      <c r="N77" s="69"/>
      <c r="O77" s="69"/>
    </row>
    <row r="78" spans="1:15" s="22" customFormat="1" ht="15.75" thickBot="1" x14ac:dyDescent="0.3">
      <c r="A78" s="61"/>
      <c r="B78" s="61"/>
      <c r="C78" s="64"/>
      <c r="D78" s="67"/>
      <c r="E78" s="33"/>
      <c r="F78" s="32"/>
      <c r="G78" s="33"/>
      <c r="H78" s="26">
        <v>0</v>
      </c>
      <c r="I78" s="70"/>
      <c r="J78" s="70"/>
      <c r="K78" s="70"/>
      <c r="L78" s="70"/>
      <c r="M78" s="67"/>
      <c r="N78" s="70"/>
      <c r="O78" s="70"/>
    </row>
    <row r="79" spans="1:15" s="22" customFormat="1" x14ac:dyDescent="0.25">
      <c r="A79" s="59">
        <v>26</v>
      </c>
      <c r="B79" s="59"/>
      <c r="C79" s="62"/>
      <c r="D79" s="74"/>
      <c r="E79" s="31"/>
      <c r="F79" s="80"/>
      <c r="G79" s="31"/>
      <c r="H79" s="21">
        <v>0</v>
      </c>
      <c r="I79" s="68">
        <f t="shared" ref="I79" si="144">AVERAGE(H79:H81)</f>
        <v>0</v>
      </c>
      <c r="J79" s="68">
        <f t="shared" ref="J79" si="145">AVERAGE(H79:H81)+((AVERAGE(H79:H81)*0.25))</f>
        <v>0</v>
      </c>
      <c r="K79" s="68">
        <f t="shared" ref="K79" si="146">AVERAGE(H79:H81)-((AVERAGE(H79:H81)*0.25))</f>
        <v>0</v>
      </c>
      <c r="L79" s="68">
        <f t="shared" ref="L79" si="147">ROUND(MEDIAN(H79:H81),2)</f>
        <v>0</v>
      </c>
      <c r="M79" s="65" t="str">
        <f t="shared" ref="M79" si="148">IF(OR(H79&gt;J79,H80&gt;J79,H81&gt;J79,H79&lt;K79,H80&lt;K79,H81&lt;K79),"SIM","NÃO")</f>
        <v>NÃO</v>
      </c>
      <c r="N79" s="68">
        <f t="shared" ref="N79" si="149">ROUND((IF(M79="NÃO",(MIN(I79,L79)),(MIN(H79:H81)))),2)</f>
        <v>0</v>
      </c>
      <c r="O79" s="68">
        <f>D79*N79</f>
        <v>0</v>
      </c>
    </row>
    <row r="80" spans="1:15" s="22" customFormat="1" x14ac:dyDescent="0.25">
      <c r="A80" s="60"/>
      <c r="B80" s="60"/>
      <c r="C80" s="63"/>
      <c r="D80" s="75"/>
      <c r="E80" s="28"/>
      <c r="F80" s="23"/>
      <c r="G80" s="28"/>
      <c r="H80" s="24">
        <v>0</v>
      </c>
      <c r="I80" s="69"/>
      <c r="J80" s="69"/>
      <c r="K80" s="69"/>
      <c r="L80" s="69"/>
      <c r="M80" s="66"/>
      <c r="N80" s="69"/>
      <c r="O80" s="69"/>
    </row>
    <row r="81" spans="1:15" s="22" customFormat="1" ht="15.75" thickBot="1" x14ac:dyDescent="0.3">
      <c r="A81" s="61"/>
      <c r="B81" s="61"/>
      <c r="C81" s="64"/>
      <c r="D81" s="76"/>
      <c r="E81" s="29"/>
      <c r="F81" s="32"/>
      <c r="G81" s="29"/>
      <c r="H81" s="26">
        <v>0</v>
      </c>
      <c r="I81" s="70"/>
      <c r="J81" s="70"/>
      <c r="K81" s="70"/>
      <c r="L81" s="70"/>
      <c r="M81" s="67"/>
      <c r="N81" s="70"/>
      <c r="O81" s="70"/>
    </row>
    <row r="82" spans="1:15" s="22" customFormat="1" x14ac:dyDescent="0.25">
      <c r="A82" s="59">
        <v>27</v>
      </c>
      <c r="B82" s="59"/>
      <c r="C82" s="62"/>
      <c r="D82" s="74"/>
      <c r="E82" s="31"/>
      <c r="F82" s="80"/>
      <c r="G82" s="31"/>
      <c r="H82" s="21">
        <v>0</v>
      </c>
      <c r="I82" s="68">
        <f t="shared" ref="I82" si="150">AVERAGE(H82:H84)</f>
        <v>0</v>
      </c>
      <c r="J82" s="68">
        <f t="shared" ref="J82" si="151">AVERAGE(H82:H84)+((AVERAGE(H82:H84)*0.25))</f>
        <v>0</v>
      </c>
      <c r="K82" s="68">
        <f t="shared" ref="K82" si="152">AVERAGE(H82:H84)-((AVERAGE(H82:H84)*0.25))</f>
        <v>0</v>
      </c>
      <c r="L82" s="68">
        <f t="shared" ref="L82" si="153">ROUND(MEDIAN(H82:H84),2)</f>
        <v>0</v>
      </c>
      <c r="M82" s="65" t="str">
        <f t="shared" ref="M82" si="154">IF(OR(H82&gt;J82,H83&gt;J82,H84&gt;J82,H82&lt;K82,H83&lt;K82,H84&lt;K82),"SIM","NÃO")</f>
        <v>NÃO</v>
      </c>
      <c r="N82" s="68">
        <f t="shared" ref="N82" si="155">ROUND((IF(M82="NÃO",(MIN(I82,L82)),(MIN(H82:H84)))),2)</f>
        <v>0</v>
      </c>
      <c r="O82" s="68">
        <f>D82*N82</f>
        <v>0</v>
      </c>
    </row>
    <row r="83" spans="1:15" s="22" customFormat="1" x14ac:dyDescent="0.25">
      <c r="A83" s="60"/>
      <c r="B83" s="60"/>
      <c r="C83" s="63"/>
      <c r="D83" s="75"/>
      <c r="E83" s="28"/>
      <c r="F83" s="23"/>
      <c r="G83" s="28"/>
      <c r="H83" s="24">
        <v>0</v>
      </c>
      <c r="I83" s="69"/>
      <c r="J83" s="69"/>
      <c r="K83" s="69"/>
      <c r="L83" s="69"/>
      <c r="M83" s="66"/>
      <c r="N83" s="69"/>
      <c r="O83" s="69"/>
    </row>
    <row r="84" spans="1:15" s="22" customFormat="1" ht="15.75" thickBot="1" x14ac:dyDescent="0.3">
      <c r="A84" s="61"/>
      <c r="B84" s="61"/>
      <c r="C84" s="64"/>
      <c r="D84" s="76"/>
      <c r="E84" s="27"/>
      <c r="F84" s="32"/>
      <c r="G84" s="27"/>
      <c r="H84" s="26">
        <v>0</v>
      </c>
      <c r="I84" s="70"/>
      <c r="J84" s="70"/>
      <c r="K84" s="70"/>
      <c r="L84" s="70"/>
      <c r="M84" s="67"/>
      <c r="N84" s="70"/>
      <c r="O84" s="70"/>
    </row>
    <row r="85" spans="1:15" s="22" customFormat="1" x14ac:dyDescent="0.25">
      <c r="A85" s="59">
        <v>28</v>
      </c>
      <c r="B85" s="59"/>
      <c r="C85" s="62"/>
      <c r="D85" s="74"/>
      <c r="E85" s="34"/>
      <c r="F85" s="80"/>
      <c r="G85" s="34"/>
      <c r="H85" s="21">
        <v>0</v>
      </c>
      <c r="I85" s="68">
        <f t="shared" ref="I85" si="156">AVERAGE(H85:H87)</f>
        <v>0</v>
      </c>
      <c r="J85" s="68">
        <f t="shared" ref="J85" si="157">AVERAGE(H85:H87)+((AVERAGE(H85:H87)*0.25))</f>
        <v>0</v>
      </c>
      <c r="K85" s="68">
        <f t="shared" ref="K85" si="158">AVERAGE(H85:H87)-((AVERAGE(H85:H87)*0.25))</f>
        <v>0</v>
      </c>
      <c r="L85" s="68">
        <f t="shared" ref="L85" si="159">ROUND(MEDIAN(H85:H87),2)</f>
        <v>0</v>
      </c>
      <c r="M85" s="65" t="str">
        <f t="shared" ref="M85" si="160">IF(OR(H85&gt;J85,H86&gt;J85,H87&gt;J85,H85&lt;K85,H86&lt;K85,H87&lt;K85),"SIM","NÃO")</f>
        <v>NÃO</v>
      </c>
      <c r="N85" s="68">
        <f t="shared" ref="N85" si="161">ROUND((IF(M85="NÃO",(MIN(I85,L85)),(MIN(H85:H87)))),2)</f>
        <v>0</v>
      </c>
      <c r="O85" s="68">
        <f>D85*N85</f>
        <v>0</v>
      </c>
    </row>
    <row r="86" spans="1:15" s="22" customFormat="1" x14ac:dyDescent="0.25">
      <c r="A86" s="60"/>
      <c r="B86" s="60"/>
      <c r="C86" s="63"/>
      <c r="D86" s="75"/>
      <c r="E86" s="28"/>
      <c r="F86" s="23"/>
      <c r="G86" s="28"/>
      <c r="H86" s="24">
        <v>0</v>
      </c>
      <c r="I86" s="69"/>
      <c r="J86" s="69"/>
      <c r="K86" s="69"/>
      <c r="L86" s="69"/>
      <c r="M86" s="66"/>
      <c r="N86" s="69"/>
      <c r="O86" s="69"/>
    </row>
    <row r="87" spans="1:15" s="22" customFormat="1" ht="15.75" thickBot="1" x14ac:dyDescent="0.3">
      <c r="A87" s="61"/>
      <c r="B87" s="61"/>
      <c r="C87" s="64"/>
      <c r="D87" s="76"/>
      <c r="E87" s="29"/>
      <c r="F87" s="32"/>
      <c r="G87" s="29"/>
      <c r="H87" s="26">
        <v>0</v>
      </c>
      <c r="I87" s="70"/>
      <c r="J87" s="70"/>
      <c r="K87" s="70"/>
      <c r="L87" s="70"/>
      <c r="M87" s="67"/>
      <c r="N87" s="70"/>
      <c r="O87" s="70"/>
    </row>
    <row r="88" spans="1:15" s="22" customFormat="1" x14ac:dyDescent="0.25">
      <c r="A88" s="59">
        <v>29</v>
      </c>
      <c r="B88" s="59"/>
      <c r="C88" s="62"/>
      <c r="D88" s="74"/>
      <c r="E88" s="34"/>
      <c r="F88" s="80"/>
      <c r="G88" s="34"/>
      <c r="H88" s="21">
        <v>0</v>
      </c>
      <c r="I88" s="68">
        <f t="shared" ref="I88" si="162">AVERAGE(H88:H90)</f>
        <v>0</v>
      </c>
      <c r="J88" s="68">
        <f t="shared" ref="J88" si="163">AVERAGE(H88:H90)+((AVERAGE(H88:H90)*0.25))</f>
        <v>0</v>
      </c>
      <c r="K88" s="68">
        <f t="shared" ref="K88" si="164">AVERAGE(H88:H90)-((AVERAGE(H88:H90)*0.25))</f>
        <v>0</v>
      </c>
      <c r="L88" s="68">
        <f t="shared" ref="L88" si="165">ROUND(MEDIAN(H88:H90),2)</f>
        <v>0</v>
      </c>
      <c r="M88" s="65" t="str">
        <f t="shared" ref="M88" si="166">IF(OR(H88&gt;J88,H89&gt;J88,H90&gt;J88,H88&lt;K88,H89&lt;K88,H90&lt;K88),"SIM","NÃO")</f>
        <v>NÃO</v>
      </c>
      <c r="N88" s="68">
        <f t="shared" ref="N88" si="167">ROUND((IF(M88="NÃO",(MIN(I88,L88)),(MIN(H88:H90)))),2)</f>
        <v>0</v>
      </c>
      <c r="O88" s="68">
        <f>D88*N88</f>
        <v>0</v>
      </c>
    </row>
    <row r="89" spans="1:15" s="22" customFormat="1" x14ac:dyDescent="0.25">
      <c r="A89" s="60"/>
      <c r="B89" s="60"/>
      <c r="C89" s="63"/>
      <c r="D89" s="75"/>
      <c r="E89" s="35"/>
      <c r="F89" s="23"/>
      <c r="G89" s="35"/>
      <c r="H89" s="24">
        <v>0</v>
      </c>
      <c r="I89" s="69"/>
      <c r="J89" s="69"/>
      <c r="K89" s="69"/>
      <c r="L89" s="69"/>
      <c r="M89" s="66"/>
      <c r="N89" s="69"/>
      <c r="O89" s="69"/>
    </row>
    <row r="90" spans="1:15" s="22" customFormat="1" ht="15.75" thickBot="1" x14ac:dyDescent="0.3">
      <c r="A90" s="61"/>
      <c r="B90" s="61"/>
      <c r="C90" s="64"/>
      <c r="D90" s="76"/>
      <c r="E90" s="29"/>
      <c r="F90" s="32"/>
      <c r="G90" s="29"/>
      <c r="H90" s="26">
        <v>0</v>
      </c>
      <c r="I90" s="70"/>
      <c r="J90" s="70"/>
      <c r="K90" s="70"/>
      <c r="L90" s="70"/>
      <c r="M90" s="67"/>
      <c r="N90" s="70"/>
      <c r="O90" s="70"/>
    </row>
    <row r="91" spans="1:15" s="19" customFormat="1" x14ac:dyDescent="0.25">
      <c r="A91" s="59">
        <v>30</v>
      </c>
      <c r="B91" s="59"/>
      <c r="C91" s="59"/>
      <c r="D91" s="65"/>
      <c r="E91" s="31"/>
      <c r="F91" s="80"/>
      <c r="G91" s="31"/>
      <c r="H91" s="21">
        <v>0</v>
      </c>
      <c r="I91" s="68">
        <f t="shared" ref="I91" si="168">AVERAGE(H91:H93)</f>
        <v>0</v>
      </c>
      <c r="J91" s="68">
        <f t="shared" ref="J91" si="169">AVERAGE(H91:H93)+((AVERAGE(H91:H93)*0.25))</f>
        <v>0</v>
      </c>
      <c r="K91" s="68">
        <f t="shared" ref="K91" si="170">AVERAGE(H91:H93)-((AVERAGE(H91:H93)*0.25))</f>
        <v>0</v>
      </c>
      <c r="L91" s="68">
        <f t="shared" ref="L91" si="171">ROUND(MEDIAN(H91:H93),2)</f>
        <v>0</v>
      </c>
      <c r="M91" s="65" t="str">
        <f t="shared" ref="M91" si="172">IF(OR(H91&gt;J91,H92&gt;J91,H93&gt;J91,H91&lt;K91,H92&lt;K91,H93&lt;K91),"SIM","NÃO")</f>
        <v>NÃO</v>
      </c>
      <c r="N91" s="68">
        <f t="shared" ref="N91" si="173">ROUND((IF(M91="NÃO",(MIN(I91,L91)),(MIN(H91:H93)))),2)</f>
        <v>0</v>
      </c>
      <c r="O91" s="68">
        <f>D91*N91</f>
        <v>0</v>
      </c>
    </row>
    <row r="92" spans="1:15" s="19" customFormat="1" x14ac:dyDescent="0.25">
      <c r="A92" s="60"/>
      <c r="B92" s="60"/>
      <c r="C92" s="60"/>
      <c r="D92" s="66"/>
      <c r="E92" s="28"/>
      <c r="F92" s="23"/>
      <c r="G92" s="28"/>
      <c r="H92" s="24">
        <v>0</v>
      </c>
      <c r="I92" s="69"/>
      <c r="J92" s="69"/>
      <c r="K92" s="69"/>
      <c r="L92" s="69"/>
      <c r="M92" s="66"/>
      <c r="N92" s="69"/>
      <c r="O92" s="69"/>
    </row>
    <row r="93" spans="1:15" s="19" customFormat="1" ht="15.75" thickBot="1" x14ac:dyDescent="0.3">
      <c r="A93" s="61"/>
      <c r="B93" s="61"/>
      <c r="C93" s="61"/>
      <c r="D93" s="67"/>
      <c r="E93" s="29"/>
      <c r="F93" s="32"/>
      <c r="G93" s="29"/>
      <c r="H93" s="26">
        <v>0</v>
      </c>
      <c r="I93" s="70"/>
      <c r="J93" s="70"/>
      <c r="K93" s="70"/>
      <c r="L93" s="70"/>
      <c r="M93" s="67"/>
      <c r="N93" s="70"/>
      <c r="O93" s="70"/>
    </row>
    <row r="94" spans="1:15" s="19" customFormat="1" x14ac:dyDescent="0.25">
      <c r="A94" s="59">
        <v>31</v>
      </c>
      <c r="B94" s="59"/>
      <c r="C94" s="62"/>
      <c r="D94" s="74"/>
      <c r="E94" s="31"/>
      <c r="F94" s="80"/>
      <c r="G94" s="31"/>
      <c r="H94" s="21">
        <v>0</v>
      </c>
      <c r="I94" s="68">
        <f t="shared" ref="I94" si="174">AVERAGE(H94:H96)</f>
        <v>0</v>
      </c>
      <c r="J94" s="68">
        <f t="shared" ref="J94" si="175">AVERAGE(H94:H96)+((AVERAGE(H94:H96)*0.25))</f>
        <v>0</v>
      </c>
      <c r="K94" s="68">
        <f t="shared" ref="K94" si="176">AVERAGE(H94:H96)-((AVERAGE(H94:H96)*0.25))</f>
        <v>0</v>
      </c>
      <c r="L94" s="68">
        <f t="shared" ref="L94" si="177">ROUND(MEDIAN(H94:H96),2)</f>
        <v>0</v>
      </c>
      <c r="M94" s="65" t="str">
        <f t="shared" ref="M94" si="178">IF(OR(H94&gt;J94,H95&gt;J94,H96&gt;J94,H94&lt;K94,H95&lt;K94,H96&lt;K94),"SIM","NÃO")</f>
        <v>NÃO</v>
      </c>
      <c r="N94" s="68">
        <f t="shared" ref="N94" si="179">ROUND((IF(M94="NÃO",(MIN(I94,L94)),(MIN(H94:H96)))),2)</f>
        <v>0</v>
      </c>
      <c r="O94" s="68">
        <f>D94*N94</f>
        <v>0</v>
      </c>
    </row>
    <row r="95" spans="1:15" s="19" customFormat="1" x14ac:dyDescent="0.25">
      <c r="A95" s="60"/>
      <c r="B95" s="60"/>
      <c r="C95" s="63"/>
      <c r="D95" s="75"/>
      <c r="E95" s="28"/>
      <c r="F95" s="23"/>
      <c r="G95" s="28"/>
      <c r="H95" s="24">
        <v>0</v>
      </c>
      <c r="I95" s="69"/>
      <c r="J95" s="69"/>
      <c r="K95" s="69"/>
      <c r="L95" s="69"/>
      <c r="M95" s="66"/>
      <c r="N95" s="69"/>
      <c r="O95" s="69"/>
    </row>
    <row r="96" spans="1:15" s="19" customFormat="1" ht="15.75" thickBot="1" x14ac:dyDescent="0.3">
      <c r="A96" s="61"/>
      <c r="B96" s="61"/>
      <c r="C96" s="64"/>
      <c r="D96" s="76"/>
      <c r="E96" s="29"/>
      <c r="F96" s="32"/>
      <c r="G96" s="29"/>
      <c r="H96" s="26">
        <v>0</v>
      </c>
      <c r="I96" s="70"/>
      <c r="J96" s="70"/>
      <c r="K96" s="70"/>
      <c r="L96" s="70"/>
      <c r="M96" s="67"/>
      <c r="N96" s="70"/>
      <c r="O96" s="70"/>
    </row>
    <row r="97" spans="1:15" s="22" customFormat="1" x14ac:dyDescent="0.25">
      <c r="A97" s="59">
        <v>32</v>
      </c>
      <c r="B97" s="59"/>
      <c r="C97" s="62"/>
      <c r="D97" s="74"/>
      <c r="E97" s="31"/>
      <c r="F97" s="80"/>
      <c r="G97" s="31"/>
      <c r="H97" s="21">
        <v>0</v>
      </c>
      <c r="I97" s="68">
        <f t="shared" ref="I97" si="180">AVERAGE(H97:H99)</f>
        <v>0</v>
      </c>
      <c r="J97" s="68">
        <f t="shared" ref="J97" si="181">AVERAGE(H97:H99)+((AVERAGE(H97:H99)*0.25))</f>
        <v>0</v>
      </c>
      <c r="K97" s="68">
        <f t="shared" ref="K97" si="182">AVERAGE(H97:H99)-((AVERAGE(H97:H99)*0.25))</f>
        <v>0</v>
      </c>
      <c r="L97" s="68">
        <f t="shared" ref="L97" si="183">ROUND(MEDIAN(H97:H99),2)</f>
        <v>0</v>
      </c>
      <c r="M97" s="65" t="str">
        <f t="shared" ref="M97" si="184">IF(OR(H97&gt;J97,H98&gt;J97,H99&gt;J97,H97&lt;K97,H98&lt;K97,H99&lt;K97),"SIM","NÃO")</f>
        <v>NÃO</v>
      </c>
      <c r="N97" s="68">
        <f t="shared" ref="N97" si="185">ROUND((IF(M97="NÃO",(MIN(I97,L97)),(MIN(H97:H99)))),2)</f>
        <v>0</v>
      </c>
      <c r="O97" s="68">
        <f>D97*N97</f>
        <v>0</v>
      </c>
    </row>
    <row r="98" spans="1:15" s="22" customFormat="1" x14ac:dyDescent="0.25">
      <c r="A98" s="60"/>
      <c r="B98" s="60"/>
      <c r="C98" s="63"/>
      <c r="D98" s="75"/>
      <c r="E98" s="28"/>
      <c r="F98" s="23"/>
      <c r="G98" s="28"/>
      <c r="H98" s="24">
        <v>0</v>
      </c>
      <c r="I98" s="69"/>
      <c r="J98" s="69"/>
      <c r="K98" s="69"/>
      <c r="L98" s="69"/>
      <c r="M98" s="66"/>
      <c r="N98" s="69"/>
      <c r="O98" s="69"/>
    </row>
    <row r="99" spans="1:15" s="22" customFormat="1" ht="15.75" thickBot="1" x14ac:dyDescent="0.3">
      <c r="A99" s="61"/>
      <c r="B99" s="61"/>
      <c r="C99" s="64"/>
      <c r="D99" s="76"/>
      <c r="E99" s="29"/>
      <c r="F99" s="32"/>
      <c r="G99" s="29"/>
      <c r="H99" s="26">
        <v>0</v>
      </c>
      <c r="I99" s="70"/>
      <c r="J99" s="70"/>
      <c r="K99" s="70"/>
      <c r="L99" s="70"/>
      <c r="M99" s="67"/>
      <c r="N99" s="70"/>
      <c r="O99" s="70"/>
    </row>
    <row r="100" spans="1:15" s="22" customFormat="1" x14ac:dyDescent="0.25">
      <c r="A100" s="59">
        <v>33</v>
      </c>
      <c r="B100" s="59"/>
      <c r="C100" s="62"/>
      <c r="D100" s="74"/>
      <c r="E100" s="34"/>
      <c r="F100" s="80"/>
      <c r="G100" s="34"/>
      <c r="H100" s="21">
        <v>0</v>
      </c>
      <c r="I100" s="68">
        <f t="shared" ref="I100" si="186">AVERAGE(H100:H102)</f>
        <v>0</v>
      </c>
      <c r="J100" s="68">
        <f t="shared" ref="J100" si="187">AVERAGE(H100:H102)+((AVERAGE(H100:H102)*0.25))</f>
        <v>0</v>
      </c>
      <c r="K100" s="68">
        <f t="shared" ref="K100" si="188">AVERAGE(H100:H102)-((AVERAGE(H100:H102)*0.25))</f>
        <v>0</v>
      </c>
      <c r="L100" s="68">
        <f t="shared" ref="L100" si="189">ROUND(MEDIAN(H100:H102),2)</f>
        <v>0</v>
      </c>
      <c r="M100" s="65" t="str">
        <f t="shared" ref="M100" si="190">IF(OR(H100&gt;J100,H101&gt;J100,H102&gt;J100,H100&lt;K100,H101&lt;K100,H102&lt;K100),"SIM","NÃO")</f>
        <v>NÃO</v>
      </c>
      <c r="N100" s="68">
        <f t="shared" ref="N100" si="191">ROUND((IF(M100="NÃO",(MIN(I100,L100)),(MIN(H100:H102)))),2)</f>
        <v>0</v>
      </c>
      <c r="O100" s="68">
        <f>D100*N100</f>
        <v>0</v>
      </c>
    </row>
    <row r="101" spans="1:15" s="22" customFormat="1" x14ac:dyDescent="0.25">
      <c r="A101" s="60"/>
      <c r="B101" s="60"/>
      <c r="C101" s="63"/>
      <c r="D101" s="75"/>
      <c r="E101" s="36"/>
      <c r="F101" s="23"/>
      <c r="G101" s="36"/>
      <c r="H101" s="24">
        <v>0</v>
      </c>
      <c r="I101" s="69"/>
      <c r="J101" s="69"/>
      <c r="K101" s="69"/>
      <c r="L101" s="69"/>
      <c r="M101" s="66"/>
      <c r="N101" s="69"/>
      <c r="O101" s="69"/>
    </row>
    <row r="102" spans="1:15" s="22" customFormat="1" ht="15.75" thickBot="1" x14ac:dyDescent="0.3">
      <c r="A102" s="61"/>
      <c r="B102" s="61"/>
      <c r="C102" s="64"/>
      <c r="D102" s="76"/>
      <c r="E102" s="29"/>
      <c r="F102" s="32"/>
      <c r="G102" s="29"/>
      <c r="H102" s="26">
        <v>0</v>
      </c>
      <c r="I102" s="70"/>
      <c r="J102" s="70"/>
      <c r="K102" s="70"/>
      <c r="L102" s="70"/>
      <c r="M102" s="67"/>
      <c r="N102" s="70"/>
      <c r="O102" s="70"/>
    </row>
    <row r="103" spans="1:15" s="22" customFormat="1" x14ac:dyDescent="0.25">
      <c r="A103" s="59">
        <v>34</v>
      </c>
      <c r="B103" s="59"/>
      <c r="C103" s="62"/>
      <c r="D103" s="74"/>
      <c r="E103" s="31"/>
      <c r="F103" s="80"/>
      <c r="G103" s="31"/>
      <c r="H103" s="21">
        <v>0</v>
      </c>
      <c r="I103" s="68">
        <f t="shared" ref="I103" si="192">AVERAGE(H103:H105)</f>
        <v>0</v>
      </c>
      <c r="J103" s="68">
        <f t="shared" ref="J103" si="193">AVERAGE(H103:H105)+((AVERAGE(H103:H105)*0.25))</f>
        <v>0</v>
      </c>
      <c r="K103" s="68">
        <f t="shared" ref="K103" si="194">AVERAGE(H103:H105)-((AVERAGE(H103:H105)*0.25))</f>
        <v>0</v>
      </c>
      <c r="L103" s="68">
        <f t="shared" ref="L103" si="195">ROUND(MEDIAN(H103:H105),2)</f>
        <v>0</v>
      </c>
      <c r="M103" s="65" t="str">
        <f t="shared" ref="M103" si="196">IF(OR(H103&gt;J103,H104&gt;J103,H105&gt;J103,H103&lt;K103,H104&lt;K103,H105&lt;K103),"SIM","NÃO")</f>
        <v>NÃO</v>
      </c>
      <c r="N103" s="68">
        <f t="shared" ref="N103" si="197">ROUND((IF(M103="NÃO",(MIN(I103,L103)),(MIN(H103:H105)))),2)</f>
        <v>0</v>
      </c>
      <c r="O103" s="68">
        <f>D103*N103</f>
        <v>0</v>
      </c>
    </row>
    <row r="104" spans="1:15" s="22" customFormat="1" x14ac:dyDescent="0.25">
      <c r="A104" s="60"/>
      <c r="B104" s="60"/>
      <c r="C104" s="63"/>
      <c r="D104" s="75"/>
      <c r="E104" s="28"/>
      <c r="F104" s="23"/>
      <c r="G104" s="28"/>
      <c r="H104" s="24">
        <v>0</v>
      </c>
      <c r="I104" s="69"/>
      <c r="J104" s="69"/>
      <c r="K104" s="69"/>
      <c r="L104" s="69"/>
      <c r="M104" s="66"/>
      <c r="N104" s="69"/>
      <c r="O104" s="69"/>
    </row>
    <row r="105" spans="1:15" s="22" customFormat="1" ht="15.75" thickBot="1" x14ac:dyDescent="0.3">
      <c r="A105" s="61"/>
      <c r="B105" s="61"/>
      <c r="C105" s="64"/>
      <c r="D105" s="76"/>
      <c r="E105" s="27"/>
      <c r="F105" s="32"/>
      <c r="G105" s="27"/>
      <c r="H105" s="26">
        <v>0</v>
      </c>
      <c r="I105" s="70"/>
      <c r="J105" s="70"/>
      <c r="K105" s="70"/>
      <c r="L105" s="70"/>
      <c r="M105" s="67"/>
      <c r="N105" s="70"/>
      <c r="O105" s="70"/>
    </row>
    <row r="106" spans="1:15" s="22" customFormat="1" x14ac:dyDescent="0.25">
      <c r="A106" s="59">
        <v>35</v>
      </c>
      <c r="B106" s="59"/>
      <c r="C106" s="62"/>
      <c r="D106" s="74"/>
      <c r="E106" s="31"/>
      <c r="F106" s="80"/>
      <c r="G106" s="31"/>
      <c r="H106" s="21">
        <v>0</v>
      </c>
      <c r="I106" s="68">
        <f t="shared" ref="I106" si="198">AVERAGE(H106:H108)</f>
        <v>0</v>
      </c>
      <c r="J106" s="68">
        <f t="shared" ref="J106" si="199">AVERAGE(H106:H108)+((AVERAGE(H106:H108)*0.25))</f>
        <v>0</v>
      </c>
      <c r="K106" s="68">
        <f t="shared" ref="K106" si="200">AVERAGE(H106:H108)-((AVERAGE(H106:H108)*0.25))</f>
        <v>0</v>
      </c>
      <c r="L106" s="68">
        <f t="shared" ref="L106" si="201">ROUND(MEDIAN(H106:H108),2)</f>
        <v>0</v>
      </c>
      <c r="M106" s="65" t="str">
        <f t="shared" ref="M106" si="202">IF(OR(H106&gt;J106,H107&gt;J106,H108&gt;J106,H106&lt;K106,H107&lt;K106,H108&lt;K106),"SIM","NÃO")</f>
        <v>NÃO</v>
      </c>
      <c r="N106" s="68">
        <f t="shared" ref="N106" si="203">ROUND((IF(M106="NÃO",(MIN(I106,L106)),(MIN(H106:H108)))),2)</f>
        <v>0</v>
      </c>
      <c r="O106" s="68">
        <f>D106*N106</f>
        <v>0</v>
      </c>
    </row>
    <row r="107" spans="1:15" s="22" customFormat="1" x14ac:dyDescent="0.25">
      <c r="A107" s="60"/>
      <c r="B107" s="60"/>
      <c r="C107" s="63"/>
      <c r="D107" s="75"/>
      <c r="E107" s="28"/>
      <c r="F107" s="23"/>
      <c r="G107" s="28"/>
      <c r="H107" s="24">
        <v>0</v>
      </c>
      <c r="I107" s="69"/>
      <c r="J107" s="69"/>
      <c r="K107" s="69"/>
      <c r="L107" s="69"/>
      <c r="M107" s="66"/>
      <c r="N107" s="69"/>
      <c r="O107" s="69"/>
    </row>
    <row r="108" spans="1:15" s="22" customFormat="1" ht="15.75" thickBot="1" x14ac:dyDescent="0.3">
      <c r="A108" s="61"/>
      <c r="B108" s="61"/>
      <c r="C108" s="64"/>
      <c r="D108" s="76"/>
      <c r="E108" s="29"/>
      <c r="F108" s="32"/>
      <c r="G108" s="29"/>
      <c r="H108" s="26">
        <v>0</v>
      </c>
      <c r="I108" s="70"/>
      <c r="J108" s="70"/>
      <c r="K108" s="70"/>
      <c r="L108" s="70"/>
      <c r="M108" s="67"/>
      <c r="N108" s="70"/>
      <c r="O108" s="70"/>
    </row>
    <row r="109" spans="1:15" s="22" customFormat="1" x14ac:dyDescent="0.25">
      <c r="A109" s="59">
        <v>36</v>
      </c>
      <c r="B109" s="59"/>
      <c r="C109" s="62"/>
      <c r="D109" s="74"/>
      <c r="E109" s="31"/>
      <c r="F109" s="80"/>
      <c r="G109" s="31"/>
      <c r="H109" s="21">
        <v>0</v>
      </c>
      <c r="I109" s="68">
        <f t="shared" ref="I109" si="204">AVERAGE(H109:H111)</f>
        <v>0</v>
      </c>
      <c r="J109" s="68">
        <f t="shared" ref="J109" si="205">AVERAGE(H109:H111)+((AVERAGE(H109:H111)*0.25))</f>
        <v>0</v>
      </c>
      <c r="K109" s="68">
        <f t="shared" ref="K109" si="206">AVERAGE(H109:H111)-((AVERAGE(H109:H111)*0.25))</f>
        <v>0</v>
      </c>
      <c r="L109" s="68">
        <f t="shared" ref="L109" si="207">ROUND(MEDIAN(H109:H111),2)</f>
        <v>0</v>
      </c>
      <c r="M109" s="65" t="str">
        <f t="shared" ref="M109" si="208">IF(OR(H109&gt;J109,H110&gt;J109,H111&gt;J109,H109&lt;K109,H110&lt;K109,H111&lt;K109),"SIM","NÃO")</f>
        <v>NÃO</v>
      </c>
      <c r="N109" s="68">
        <f t="shared" ref="N109" si="209">ROUND((IF(M109="NÃO",(MIN(I109,L109)),(MIN(H109:H111)))),2)</f>
        <v>0</v>
      </c>
      <c r="O109" s="68">
        <f>D109*N109</f>
        <v>0</v>
      </c>
    </row>
    <row r="110" spans="1:15" s="22" customFormat="1" x14ac:dyDescent="0.25">
      <c r="A110" s="60"/>
      <c r="B110" s="60"/>
      <c r="C110" s="63"/>
      <c r="D110" s="75"/>
      <c r="E110" s="28"/>
      <c r="F110" s="23"/>
      <c r="G110" s="28"/>
      <c r="H110" s="24">
        <v>0</v>
      </c>
      <c r="I110" s="69"/>
      <c r="J110" s="69"/>
      <c r="K110" s="69"/>
      <c r="L110" s="69"/>
      <c r="M110" s="66"/>
      <c r="N110" s="69"/>
      <c r="O110" s="69"/>
    </row>
    <row r="111" spans="1:15" s="22" customFormat="1" ht="15.75" thickBot="1" x14ac:dyDescent="0.3">
      <c r="A111" s="61"/>
      <c r="B111" s="61"/>
      <c r="C111" s="64"/>
      <c r="D111" s="76"/>
      <c r="E111" s="37"/>
      <c r="F111" s="32"/>
      <c r="G111" s="37"/>
      <c r="H111" s="26">
        <v>0</v>
      </c>
      <c r="I111" s="70"/>
      <c r="J111" s="70"/>
      <c r="K111" s="70"/>
      <c r="L111" s="70"/>
      <c r="M111" s="67"/>
      <c r="N111" s="70"/>
      <c r="O111" s="70"/>
    </row>
    <row r="112" spans="1:15" s="19" customFormat="1" x14ac:dyDescent="0.25">
      <c r="A112" s="59">
        <v>37</v>
      </c>
      <c r="B112" s="59"/>
      <c r="C112" s="62"/>
      <c r="D112" s="74"/>
      <c r="E112" s="31"/>
      <c r="F112" s="80"/>
      <c r="G112" s="31"/>
      <c r="H112" s="21">
        <v>0</v>
      </c>
      <c r="I112" s="68">
        <f t="shared" ref="I112" si="210">AVERAGE(H112:H114)</f>
        <v>0</v>
      </c>
      <c r="J112" s="68">
        <f t="shared" ref="J112" si="211">AVERAGE(H112:H114)+((AVERAGE(H112:H114)*0.25))</f>
        <v>0</v>
      </c>
      <c r="K112" s="68">
        <f t="shared" ref="K112" si="212">AVERAGE(H112:H114)-((AVERAGE(H112:H114)*0.25))</f>
        <v>0</v>
      </c>
      <c r="L112" s="68">
        <f t="shared" ref="L112" si="213">ROUND(MEDIAN(H112:H114),2)</f>
        <v>0</v>
      </c>
      <c r="M112" s="65" t="str">
        <f t="shared" ref="M112" si="214">IF(OR(H112&gt;J112,H113&gt;J112,H114&gt;J112,H112&lt;K112,H113&lt;K112,H114&lt;K112),"SIM","NÃO")</f>
        <v>NÃO</v>
      </c>
      <c r="N112" s="68">
        <f t="shared" ref="N112" si="215">ROUND((IF(M112="NÃO",(MIN(I112,L112)),(MIN(H112:H114)))),2)</f>
        <v>0</v>
      </c>
      <c r="O112" s="68">
        <f>D112*N112</f>
        <v>0</v>
      </c>
    </row>
    <row r="113" spans="1:15" s="19" customFormat="1" x14ac:dyDescent="0.25">
      <c r="A113" s="60"/>
      <c r="B113" s="60"/>
      <c r="C113" s="63"/>
      <c r="D113" s="75"/>
      <c r="E113" s="28"/>
      <c r="F113" s="23"/>
      <c r="G113" s="28"/>
      <c r="H113" s="24">
        <v>0</v>
      </c>
      <c r="I113" s="69"/>
      <c r="J113" s="69"/>
      <c r="K113" s="69"/>
      <c r="L113" s="69"/>
      <c r="M113" s="66"/>
      <c r="N113" s="69"/>
      <c r="O113" s="69"/>
    </row>
    <row r="114" spans="1:15" s="19" customFormat="1" ht="15.75" thickBot="1" x14ac:dyDescent="0.3">
      <c r="A114" s="61"/>
      <c r="B114" s="61"/>
      <c r="C114" s="64"/>
      <c r="D114" s="76"/>
      <c r="E114" s="29"/>
      <c r="F114" s="32"/>
      <c r="G114" s="29"/>
      <c r="H114" s="26">
        <v>0</v>
      </c>
      <c r="I114" s="70"/>
      <c r="J114" s="70"/>
      <c r="K114" s="70"/>
      <c r="L114" s="70"/>
      <c r="M114" s="67"/>
      <c r="N114" s="70"/>
      <c r="O114" s="70"/>
    </row>
    <row r="115" spans="1:15" s="19" customFormat="1" x14ac:dyDescent="0.25">
      <c r="A115" s="59">
        <v>38</v>
      </c>
      <c r="B115" s="59"/>
      <c r="C115" s="62"/>
      <c r="D115" s="74"/>
      <c r="E115" s="31"/>
      <c r="F115" s="80"/>
      <c r="G115" s="31"/>
      <c r="H115" s="21">
        <v>0</v>
      </c>
      <c r="I115" s="68">
        <f t="shared" ref="I115" si="216">AVERAGE(H115:H117)</f>
        <v>0</v>
      </c>
      <c r="J115" s="68">
        <f t="shared" ref="J115" si="217">AVERAGE(H115:H117)+((AVERAGE(H115:H117)*0.25))</f>
        <v>0</v>
      </c>
      <c r="K115" s="68">
        <f t="shared" ref="K115" si="218">AVERAGE(H115:H117)-((AVERAGE(H115:H117)*0.25))</f>
        <v>0</v>
      </c>
      <c r="L115" s="68">
        <f t="shared" ref="L115" si="219">ROUND(MEDIAN(H115:H117),2)</f>
        <v>0</v>
      </c>
      <c r="M115" s="65" t="str">
        <f t="shared" ref="M115" si="220">IF(OR(H115&gt;J115,H116&gt;J115,H117&gt;J115,H115&lt;K115,H116&lt;K115,H117&lt;K115),"SIM","NÃO")</f>
        <v>NÃO</v>
      </c>
      <c r="N115" s="68">
        <f t="shared" ref="N115" si="221">ROUND((IF(M115="NÃO",(MIN(I115,L115)),(MIN(H115:H117)))),2)</f>
        <v>0</v>
      </c>
      <c r="O115" s="68">
        <f>D115*N115</f>
        <v>0</v>
      </c>
    </row>
    <row r="116" spans="1:15" s="19" customFormat="1" x14ac:dyDescent="0.25">
      <c r="A116" s="60"/>
      <c r="B116" s="60"/>
      <c r="C116" s="63"/>
      <c r="D116" s="75"/>
      <c r="E116" s="28"/>
      <c r="F116" s="23"/>
      <c r="G116" s="28"/>
      <c r="H116" s="24">
        <v>0</v>
      </c>
      <c r="I116" s="69"/>
      <c r="J116" s="69"/>
      <c r="K116" s="69"/>
      <c r="L116" s="69"/>
      <c r="M116" s="66"/>
      <c r="N116" s="69"/>
      <c r="O116" s="69"/>
    </row>
    <row r="117" spans="1:15" s="19" customFormat="1" ht="15.75" thickBot="1" x14ac:dyDescent="0.3">
      <c r="A117" s="61"/>
      <c r="B117" s="61"/>
      <c r="C117" s="64"/>
      <c r="D117" s="76"/>
      <c r="E117" s="29"/>
      <c r="F117" s="32"/>
      <c r="G117" s="29"/>
      <c r="H117" s="26">
        <v>0</v>
      </c>
      <c r="I117" s="70"/>
      <c r="J117" s="70"/>
      <c r="K117" s="70"/>
      <c r="L117" s="70"/>
      <c r="M117" s="67"/>
      <c r="N117" s="70"/>
      <c r="O117" s="70"/>
    </row>
    <row r="118" spans="1:15" s="22" customFormat="1" x14ac:dyDescent="0.25">
      <c r="A118" s="59">
        <v>39</v>
      </c>
      <c r="B118" s="59"/>
      <c r="C118" s="62"/>
      <c r="D118" s="74"/>
      <c r="E118" s="20"/>
      <c r="F118" s="80"/>
      <c r="G118" s="20"/>
      <c r="H118" s="21">
        <v>0</v>
      </c>
      <c r="I118" s="68">
        <f t="shared" ref="I118" si="222">AVERAGE(H118:H120)</f>
        <v>0</v>
      </c>
      <c r="J118" s="68">
        <f t="shared" ref="J118" si="223">AVERAGE(H118:H120)+((AVERAGE(H118:H120)*0.25))</f>
        <v>0</v>
      </c>
      <c r="K118" s="68">
        <f t="shared" ref="K118" si="224">AVERAGE(H118:H120)-((AVERAGE(H118:H120)*0.25))</f>
        <v>0</v>
      </c>
      <c r="L118" s="68">
        <f t="shared" ref="L118" si="225">ROUND(MEDIAN(H118:H120),2)</f>
        <v>0</v>
      </c>
      <c r="M118" s="65" t="str">
        <f t="shared" ref="M118" si="226">IF(OR(H118&gt;J118,H119&gt;J118,H120&gt;J118,H118&lt;K118,H119&lt;K118,H120&lt;K118),"SIM","NÃO")</f>
        <v>NÃO</v>
      </c>
      <c r="N118" s="68">
        <f t="shared" ref="N118" si="227">ROUND((IF(M118="NÃO",(MIN(I118,L118)),(MIN(H118:H120)))),2)</f>
        <v>0</v>
      </c>
      <c r="O118" s="68">
        <f>D118*N118</f>
        <v>0</v>
      </c>
    </row>
    <row r="119" spans="1:15" s="22" customFormat="1" x14ac:dyDescent="0.25">
      <c r="A119" s="60"/>
      <c r="B119" s="60"/>
      <c r="C119" s="63"/>
      <c r="D119" s="75"/>
      <c r="E119" s="28"/>
      <c r="F119" s="23"/>
      <c r="G119" s="28"/>
      <c r="H119" s="24">
        <v>0</v>
      </c>
      <c r="I119" s="69"/>
      <c r="J119" s="69"/>
      <c r="K119" s="69"/>
      <c r="L119" s="69"/>
      <c r="M119" s="66"/>
      <c r="N119" s="69"/>
      <c r="O119" s="69"/>
    </row>
    <row r="120" spans="1:15" s="22" customFormat="1" ht="15.75" thickBot="1" x14ac:dyDescent="0.3">
      <c r="A120" s="61"/>
      <c r="B120" s="61"/>
      <c r="C120" s="64"/>
      <c r="D120" s="76"/>
      <c r="E120" s="27"/>
      <c r="F120" s="32"/>
      <c r="G120" s="27"/>
      <c r="H120" s="26">
        <v>0</v>
      </c>
      <c r="I120" s="70"/>
      <c r="J120" s="70"/>
      <c r="K120" s="70"/>
      <c r="L120" s="70"/>
      <c r="M120" s="67"/>
      <c r="N120" s="70"/>
      <c r="O120" s="70"/>
    </row>
    <row r="121" spans="1:15" s="22" customFormat="1" x14ac:dyDescent="0.25">
      <c r="A121" s="59">
        <v>40</v>
      </c>
      <c r="B121" s="59"/>
      <c r="C121" s="62"/>
      <c r="D121" s="74"/>
      <c r="E121" s="31"/>
      <c r="F121" s="80"/>
      <c r="G121" s="31"/>
      <c r="H121" s="21">
        <v>0</v>
      </c>
      <c r="I121" s="68">
        <f t="shared" ref="I121" si="228">AVERAGE(H121:H123)</f>
        <v>0</v>
      </c>
      <c r="J121" s="68">
        <f t="shared" ref="J121" si="229">AVERAGE(H121:H123)+((AVERAGE(H121:H123)*0.25))</f>
        <v>0</v>
      </c>
      <c r="K121" s="68">
        <f t="shared" ref="K121" si="230">AVERAGE(H121:H123)-((AVERAGE(H121:H123)*0.25))</f>
        <v>0</v>
      </c>
      <c r="L121" s="68">
        <f t="shared" ref="L121" si="231">ROUND(MEDIAN(H121:H123),2)</f>
        <v>0</v>
      </c>
      <c r="M121" s="65" t="str">
        <f t="shared" ref="M121" si="232">IF(OR(H121&gt;J121,H122&gt;J121,H123&gt;J121,H121&lt;K121,H122&lt;K121,H123&lt;K121),"SIM","NÃO")</f>
        <v>NÃO</v>
      </c>
      <c r="N121" s="68">
        <f t="shared" ref="N121" si="233">ROUND((IF(M121="NÃO",(MIN(I121,L121)),(MIN(H121:H123)))),2)</f>
        <v>0</v>
      </c>
      <c r="O121" s="68">
        <f>D121*N121</f>
        <v>0</v>
      </c>
    </row>
    <row r="122" spans="1:15" s="22" customFormat="1" x14ac:dyDescent="0.25">
      <c r="A122" s="60"/>
      <c r="B122" s="60"/>
      <c r="C122" s="63"/>
      <c r="D122" s="75"/>
      <c r="E122" s="28"/>
      <c r="F122" s="23"/>
      <c r="G122" s="28"/>
      <c r="H122" s="24">
        <v>0</v>
      </c>
      <c r="I122" s="69"/>
      <c r="J122" s="69"/>
      <c r="K122" s="69"/>
      <c r="L122" s="69"/>
      <c r="M122" s="66"/>
      <c r="N122" s="69"/>
      <c r="O122" s="69"/>
    </row>
    <row r="123" spans="1:15" s="22" customFormat="1" ht="15.75" thickBot="1" x14ac:dyDescent="0.3">
      <c r="A123" s="61"/>
      <c r="B123" s="61"/>
      <c r="C123" s="64"/>
      <c r="D123" s="76"/>
      <c r="E123" s="34"/>
      <c r="F123" s="32"/>
      <c r="G123" s="34"/>
      <c r="H123" s="26">
        <v>0</v>
      </c>
      <c r="I123" s="70"/>
      <c r="J123" s="70"/>
      <c r="K123" s="70"/>
      <c r="L123" s="70"/>
      <c r="M123" s="67"/>
      <c r="N123" s="70"/>
      <c r="O123" s="70"/>
    </row>
    <row r="124" spans="1:15" s="22" customFormat="1" x14ac:dyDescent="0.25">
      <c r="A124" s="59">
        <v>41</v>
      </c>
      <c r="B124" s="59"/>
      <c r="C124" s="62"/>
      <c r="D124" s="74"/>
      <c r="E124" s="31"/>
      <c r="F124" s="80"/>
      <c r="G124" s="31"/>
      <c r="H124" s="21">
        <v>0</v>
      </c>
      <c r="I124" s="68">
        <f t="shared" ref="I124" si="234">AVERAGE(H124:H126)</f>
        <v>0</v>
      </c>
      <c r="J124" s="68">
        <f t="shared" ref="J124" si="235">AVERAGE(H124:H126)+((AVERAGE(H124:H126)*0.25))</f>
        <v>0</v>
      </c>
      <c r="K124" s="68">
        <f t="shared" ref="K124" si="236">AVERAGE(H124:H126)-((AVERAGE(H124:H126)*0.25))</f>
        <v>0</v>
      </c>
      <c r="L124" s="68">
        <f t="shared" ref="L124" si="237">ROUND(MEDIAN(H124:H126),2)</f>
        <v>0</v>
      </c>
      <c r="M124" s="65" t="str">
        <f t="shared" ref="M124" si="238">IF(OR(H124&gt;J124,H125&gt;J124,H126&gt;J124,H124&lt;K124,H125&lt;K124,H126&lt;K124),"SIM","NÃO")</f>
        <v>NÃO</v>
      </c>
      <c r="N124" s="68">
        <f t="shared" ref="N124" si="239">ROUND((IF(M124="NÃO",(MIN(I124,L124)),(MIN(H124:H126)))),2)</f>
        <v>0</v>
      </c>
      <c r="O124" s="68">
        <f>D124*N124</f>
        <v>0</v>
      </c>
    </row>
    <row r="125" spans="1:15" s="22" customFormat="1" x14ac:dyDescent="0.25">
      <c r="A125" s="60"/>
      <c r="B125" s="60"/>
      <c r="C125" s="63"/>
      <c r="D125" s="75"/>
      <c r="E125" s="28"/>
      <c r="F125" s="23"/>
      <c r="G125" s="28"/>
      <c r="H125" s="24">
        <v>0</v>
      </c>
      <c r="I125" s="69"/>
      <c r="J125" s="69"/>
      <c r="K125" s="69"/>
      <c r="L125" s="69"/>
      <c r="M125" s="66"/>
      <c r="N125" s="69"/>
      <c r="O125" s="69"/>
    </row>
    <row r="126" spans="1:15" s="22" customFormat="1" ht="15.75" thickBot="1" x14ac:dyDescent="0.3">
      <c r="A126" s="61"/>
      <c r="B126" s="61"/>
      <c r="C126" s="64"/>
      <c r="D126" s="76"/>
      <c r="E126" s="38"/>
      <c r="F126" s="32"/>
      <c r="G126" s="38"/>
      <c r="H126" s="26">
        <v>0</v>
      </c>
      <c r="I126" s="70"/>
      <c r="J126" s="70"/>
      <c r="K126" s="70"/>
      <c r="L126" s="70"/>
      <c r="M126" s="67"/>
      <c r="N126" s="70"/>
      <c r="O126" s="70"/>
    </row>
    <row r="127" spans="1:15" s="22" customFormat="1" x14ac:dyDescent="0.25">
      <c r="A127" s="59">
        <v>42</v>
      </c>
      <c r="B127" s="59"/>
      <c r="C127" s="62"/>
      <c r="D127" s="74"/>
      <c r="E127" s="31"/>
      <c r="F127" s="80"/>
      <c r="G127" s="31"/>
      <c r="H127" s="21">
        <v>0</v>
      </c>
      <c r="I127" s="68">
        <f t="shared" ref="I127" si="240">AVERAGE(H127:H129)</f>
        <v>0</v>
      </c>
      <c r="J127" s="68">
        <f t="shared" ref="J127" si="241">AVERAGE(H127:H129)+((AVERAGE(H127:H129)*0.25))</f>
        <v>0</v>
      </c>
      <c r="K127" s="68">
        <f t="shared" ref="K127" si="242">AVERAGE(H127:H129)-((AVERAGE(H127:H129)*0.25))</f>
        <v>0</v>
      </c>
      <c r="L127" s="68">
        <f t="shared" ref="L127" si="243">ROUND(MEDIAN(H127:H129),2)</f>
        <v>0</v>
      </c>
      <c r="M127" s="65" t="str">
        <f t="shared" ref="M127" si="244">IF(OR(H127&gt;J127,H128&gt;J127,H129&gt;J127,H127&lt;K127,H128&lt;K127,H129&lt;K127),"SIM","NÃO")</f>
        <v>NÃO</v>
      </c>
      <c r="N127" s="68">
        <f t="shared" ref="N127" si="245">ROUND((IF(M127="NÃO",(MIN(I127,L127)),(MIN(H127:H129)))),2)</f>
        <v>0</v>
      </c>
      <c r="O127" s="68">
        <f>D127*N127</f>
        <v>0</v>
      </c>
    </row>
    <row r="128" spans="1:15" s="22" customFormat="1" x14ac:dyDescent="0.25">
      <c r="A128" s="60"/>
      <c r="B128" s="60"/>
      <c r="C128" s="63"/>
      <c r="D128" s="75"/>
      <c r="E128" s="28"/>
      <c r="F128" s="23"/>
      <c r="G128" s="28"/>
      <c r="H128" s="24">
        <v>0</v>
      </c>
      <c r="I128" s="69"/>
      <c r="J128" s="69"/>
      <c r="K128" s="69"/>
      <c r="L128" s="69"/>
      <c r="M128" s="66"/>
      <c r="N128" s="69"/>
      <c r="O128" s="69"/>
    </row>
    <row r="129" spans="1:15" s="22" customFormat="1" ht="15.75" thickBot="1" x14ac:dyDescent="0.3">
      <c r="A129" s="61"/>
      <c r="B129" s="61"/>
      <c r="C129" s="64"/>
      <c r="D129" s="76"/>
      <c r="E129" s="29"/>
      <c r="F129" s="32"/>
      <c r="G129" s="29"/>
      <c r="H129" s="26">
        <v>0</v>
      </c>
      <c r="I129" s="70"/>
      <c r="J129" s="70"/>
      <c r="K129" s="70"/>
      <c r="L129" s="70"/>
      <c r="M129" s="67"/>
      <c r="N129" s="70"/>
      <c r="O129" s="70"/>
    </row>
    <row r="130" spans="1:15" s="22" customFormat="1" x14ac:dyDescent="0.25">
      <c r="A130" s="59">
        <v>43</v>
      </c>
      <c r="B130" s="59"/>
      <c r="C130" s="62"/>
      <c r="D130" s="74"/>
      <c r="E130" s="31"/>
      <c r="F130" s="80"/>
      <c r="G130" s="31"/>
      <c r="H130" s="21">
        <v>0</v>
      </c>
      <c r="I130" s="68">
        <f t="shared" ref="I130" si="246">AVERAGE(H130:H132)</f>
        <v>0</v>
      </c>
      <c r="J130" s="68">
        <f t="shared" ref="J130" si="247">AVERAGE(H130:H132)+((AVERAGE(H130:H132)*0.25))</f>
        <v>0</v>
      </c>
      <c r="K130" s="68">
        <f t="shared" ref="K130" si="248">AVERAGE(H130:H132)-((AVERAGE(H130:H132)*0.25))</f>
        <v>0</v>
      </c>
      <c r="L130" s="68">
        <f t="shared" ref="L130" si="249">ROUND(MEDIAN(H130:H132),2)</f>
        <v>0</v>
      </c>
      <c r="M130" s="65" t="str">
        <f t="shared" ref="M130" si="250">IF(OR(H130&gt;J130,H131&gt;J130,H132&gt;J130,H130&lt;K130,H131&lt;K130,H132&lt;K130),"SIM","NÃO")</f>
        <v>NÃO</v>
      </c>
      <c r="N130" s="68">
        <f t="shared" ref="N130" si="251">ROUND((IF(M130="NÃO",(MIN(I130,L130)),(MIN(H130:H132)))),2)</f>
        <v>0</v>
      </c>
      <c r="O130" s="68">
        <f>D130*N130</f>
        <v>0</v>
      </c>
    </row>
    <row r="131" spans="1:15" s="22" customFormat="1" x14ac:dyDescent="0.25">
      <c r="A131" s="60"/>
      <c r="B131" s="60"/>
      <c r="C131" s="63"/>
      <c r="D131" s="75"/>
      <c r="E131" s="28"/>
      <c r="F131" s="23"/>
      <c r="G131" s="28"/>
      <c r="H131" s="24">
        <v>0</v>
      </c>
      <c r="I131" s="69"/>
      <c r="J131" s="69"/>
      <c r="K131" s="69"/>
      <c r="L131" s="69"/>
      <c r="M131" s="66"/>
      <c r="N131" s="69"/>
      <c r="O131" s="69"/>
    </row>
    <row r="132" spans="1:15" s="22" customFormat="1" ht="15.75" thickBot="1" x14ac:dyDescent="0.3">
      <c r="A132" s="61"/>
      <c r="B132" s="61"/>
      <c r="C132" s="64"/>
      <c r="D132" s="76"/>
      <c r="E132" s="29"/>
      <c r="F132" s="32"/>
      <c r="G132" s="29"/>
      <c r="H132" s="26">
        <v>0</v>
      </c>
      <c r="I132" s="70"/>
      <c r="J132" s="70"/>
      <c r="K132" s="70"/>
      <c r="L132" s="70"/>
      <c r="M132" s="67"/>
      <c r="N132" s="70"/>
      <c r="O132" s="70"/>
    </row>
    <row r="133" spans="1:15" s="19" customFormat="1" x14ac:dyDescent="0.25">
      <c r="A133" s="59">
        <v>44</v>
      </c>
      <c r="B133" s="59"/>
      <c r="C133" s="62"/>
      <c r="D133" s="74"/>
      <c r="E133" s="31"/>
      <c r="F133" s="80"/>
      <c r="G133" s="31"/>
      <c r="H133" s="21">
        <v>0</v>
      </c>
      <c r="I133" s="68">
        <f t="shared" ref="I133" si="252">AVERAGE(H133:H135)</f>
        <v>0</v>
      </c>
      <c r="J133" s="68">
        <f t="shared" ref="J133" si="253">AVERAGE(H133:H135)+((AVERAGE(H133:H135)*0.25))</f>
        <v>0</v>
      </c>
      <c r="K133" s="68">
        <f t="shared" ref="K133" si="254">AVERAGE(H133:H135)-((AVERAGE(H133:H135)*0.25))</f>
        <v>0</v>
      </c>
      <c r="L133" s="68">
        <f t="shared" ref="L133" si="255">ROUND(MEDIAN(H133:H135),2)</f>
        <v>0</v>
      </c>
      <c r="M133" s="65" t="str">
        <f t="shared" ref="M133" si="256">IF(OR(H133&gt;J133,H134&gt;J133,H135&gt;J133,H133&lt;K133,H134&lt;K133,H135&lt;K133),"SIM","NÃO")</f>
        <v>NÃO</v>
      </c>
      <c r="N133" s="68">
        <f t="shared" ref="N133" si="257">ROUND((IF(M133="NÃO",(MIN(I133,L133)),(MIN(H133:H135)))),2)</f>
        <v>0</v>
      </c>
      <c r="O133" s="68">
        <f>D133*N133</f>
        <v>0</v>
      </c>
    </row>
    <row r="134" spans="1:15" s="19" customFormat="1" x14ac:dyDescent="0.25">
      <c r="A134" s="60"/>
      <c r="B134" s="60"/>
      <c r="C134" s="63"/>
      <c r="D134" s="75"/>
      <c r="E134" s="28"/>
      <c r="F134" s="23"/>
      <c r="G134" s="28"/>
      <c r="H134" s="24">
        <v>0</v>
      </c>
      <c r="I134" s="69"/>
      <c r="J134" s="69"/>
      <c r="K134" s="69"/>
      <c r="L134" s="69"/>
      <c r="M134" s="66"/>
      <c r="N134" s="69"/>
      <c r="O134" s="69"/>
    </row>
    <row r="135" spans="1:15" s="19" customFormat="1" ht="15.75" thickBot="1" x14ac:dyDescent="0.3">
      <c r="A135" s="61"/>
      <c r="B135" s="61"/>
      <c r="C135" s="64"/>
      <c r="D135" s="76"/>
      <c r="E135" s="29"/>
      <c r="F135" s="32"/>
      <c r="G135" s="29"/>
      <c r="H135" s="26">
        <v>0</v>
      </c>
      <c r="I135" s="70"/>
      <c r="J135" s="70"/>
      <c r="K135" s="70"/>
      <c r="L135" s="70"/>
      <c r="M135" s="67"/>
      <c r="N135" s="70"/>
      <c r="O135" s="70"/>
    </row>
    <row r="136" spans="1:15" s="19" customFormat="1" x14ac:dyDescent="0.25">
      <c r="A136" s="59">
        <v>45</v>
      </c>
      <c r="B136" s="59"/>
      <c r="C136" s="62"/>
      <c r="D136" s="74"/>
      <c r="E136" s="31"/>
      <c r="F136" s="80"/>
      <c r="G136" s="31"/>
      <c r="H136" s="21">
        <v>0</v>
      </c>
      <c r="I136" s="68">
        <f t="shared" ref="I136" si="258">AVERAGE(H136:H138)</f>
        <v>0</v>
      </c>
      <c r="J136" s="68">
        <f t="shared" ref="J136" si="259">AVERAGE(H136:H138)+((AVERAGE(H136:H138)*0.25))</f>
        <v>0</v>
      </c>
      <c r="K136" s="68">
        <f t="shared" ref="K136" si="260">AVERAGE(H136:H138)-((AVERAGE(H136:H138)*0.25))</f>
        <v>0</v>
      </c>
      <c r="L136" s="68">
        <f t="shared" ref="L136" si="261">ROUND(MEDIAN(H136:H138),2)</f>
        <v>0</v>
      </c>
      <c r="M136" s="65" t="str">
        <f t="shared" ref="M136" si="262">IF(OR(H136&gt;J136,H137&gt;J136,H138&gt;J136,H136&lt;K136,H137&lt;K136,H138&lt;K136),"SIM","NÃO")</f>
        <v>NÃO</v>
      </c>
      <c r="N136" s="68">
        <f t="shared" ref="N136" si="263">ROUND((IF(M136="NÃO",(MIN(I136,L136)),(MIN(H136:H138)))),2)</f>
        <v>0</v>
      </c>
      <c r="O136" s="68">
        <f>D136*N136</f>
        <v>0</v>
      </c>
    </row>
    <row r="137" spans="1:15" s="19" customFormat="1" x14ac:dyDescent="0.25">
      <c r="A137" s="60"/>
      <c r="B137" s="60"/>
      <c r="C137" s="63"/>
      <c r="D137" s="75"/>
      <c r="E137" s="28"/>
      <c r="F137" s="23"/>
      <c r="G137" s="28"/>
      <c r="H137" s="24">
        <v>0</v>
      </c>
      <c r="I137" s="69"/>
      <c r="J137" s="69"/>
      <c r="K137" s="69"/>
      <c r="L137" s="69"/>
      <c r="M137" s="66"/>
      <c r="N137" s="69"/>
      <c r="O137" s="69"/>
    </row>
    <row r="138" spans="1:15" s="19" customFormat="1" ht="15.75" thickBot="1" x14ac:dyDescent="0.3">
      <c r="A138" s="61"/>
      <c r="B138" s="61"/>
      <c r="C138" s="64"/>
      <c r="D138" s="76"/>
      <c r="E138" s="37"/>
      <c r="F138" s="32"/>
      <c r="G138" s="37"/>
      <c r="H138" s="26">
        <v>0</v>
      </c>
      <c r="I138" s="70"/>
      <c r="J138" s="70"/>
      <c r="K138" s="70"/>
      <c r="L138" s="70"/>
      <c r="M138" s="67"/>
      <c r="N138" s="70"/>
      <c r="O138" s="70"/>
    </row>
    <row r="139" spans="1:15" s="22" customFormat="1" x14ac:dyDescent="0.25">
      <c r="A139" s="59">
        <v>46</v>
      </c>
      <c r="B139" s="59"/>
      <c r="C139" s="62"/>
      <c r="D139" s="74"/>
      <c r="E139" s="31"/>
      <c r="F139" s="80"/>
      <c r="G139" s="31"/>
      <c r="H139" s="21">
        <v>0</v>
      </c>
      <c r="I139" s="68">
        <f t="shared" ref="I139" si="264">AVERAGE(H139:H141)</f>
        <v>0</v>
      </c>
      <c r="J139" s="68">
        <f t="shared" ref="J139" si="265">AVERAGE(H139:H141)+((AVERAGE(H139:H141)*0.25))</f>
        <v>0</v>
      </c>
      <c r="K139" s="68">
        <f t="shared" ref="K139" si="266">AVERAGE(H139:H141)-((AVERAGE(H139:H141)*0.25))</f>
        <v>0</v>
      </c>
      <c r="L139" s="68">
        <f t="shared" ref="L139" si="267">ROUND(MEDIAN(H139:H141),2)</f>
        <v>0</v>
      </c>
      <c r="M139" s="65" t="str">
        <f t="shared" ref="M139" si="268">IF(OR(H139&gt;J139,H140&gt;J139,H141&gt;J139,H139&lt;K139,H140&lt;K139,H141&lt;K139),"SIM","NÃO")</f>
        <v>NÃO</v>
      </c>
      <c r="N139" s="68">
        <f t="shared" ref="N139" si="269">ROUND((IF(M139="NÃO",(MIN(I139,L139)),(MIN(H139:H141)))),2)</f>
        <v>0</v>
      </c>
      <c r="O139" s="68">
        <f>D139*N139</f>
        <v>0</v>
      </c>
    </row>
    <row r="140" spans="1:15" s="22" customFormat="1" x14ac:dyDescent="0.25">
      <c r="A140" s="60"/>
      <c r="B140" s="60"/>
      <c r="C140" s="63"/>
      <c r="D140" s="75"/>
      <c r="E140" s="28"/>
      <c r="F140" s="23"/>
      <c r="G140" s="28"/>
      <c r="H140" s="24">
        <v>0</v>
      </c>
      <c r="I140" s="69"/>
      <c r="J140" s="69"/>
      <c r="K140" s="69"/>
      <c r="L140" s="69"/>
      <c r="M140" s="66"/>
      <c r="N140" s="69"/>
      <c r="O140" s="69"/>
    </row>
    <row r="141" spans="1:15" s="22" customFormat="1" ht="15.75" thickBot="1" x14ac:dyDescent="0.3">
      <c r="A141" s="61"/>
      <c r="B141" s="61"/>
      <c r="C141" s="64"/>
      <c r="D141" s="76"/>
      <c r="E141" s="29"/>
      <c r="F141" s="32"/>
      <c r="G141" s="29"/>
      <c r="H141" s="26">
        <v>0</v>
      </c>
      <c r="I141" s="70"/>
      <c r="J141" s="70"/>
      <c r="K141" s="70"/>
      <c r="L141" s="70"/>
      <c r="M141" s="67"/>
      <c r="N141" s="70"/>
      <c r="O141" s="70"/>
    </row>
    <row r="142" spans="1:15" s="22" customFormat="1" x14ac:dyDescent="0.25">
      <c r="A142" s="59">
        <v>47</v>
      </c>
      <c r="B142" s="59"/>
      <c r="C142" s="62"/>
      <c r="D142" s="74"/>
      <c r="E142" s="31"/>
      <c r="F142" s="80"/>
      <c r="G142" s="31"/>
      <c r="H142" s="21">
        <v>0</v>
      </c>
      <c r="I142" s="68">
        <f t="shared" ref="I142" si="270">AVERAGE(H142:H144)</f>
        <v>0</v>
      </c>
      <c r="J142" s="68">
        <f t="shared" ref="J142" si="271">AVERAGE(H142:H144)+((AVERAGE(H142:H144)*0.25))</f>
        <v>0</v>
      </c>
      <c r="K142" s="68">
        <f t="shared" ref="K142" si="272">AVERAGE(H142:H144)-((AVERAGE(H142:H144)*0.25))</f>
        <v>0</v>
      </c>
      <c r="L142" s="68">
        <f t="shared" ref="L142" si="273">ROUND(MEDIAN(H142:H144),2)</f>
        <v>0</v>
      </c>
      <c r="M142" s="65" t="str">
        <f t="shared" ref="M142" si="274">IF(OR(H142&gt;J142,H143&gt;J142,H144&gt;J142,H142&lt;K142,H143&lt;K142,H144&lt;K142),"SIM","NÃO")</f>
        <v>NÃO</v>
      </c>
      <c r="N142" s="68">
        <f t="shared" ref="N142" si="275">ROUND((IF(M142="NÃO",(MIN(I142,L142)),(MIN(H142:H144)))),2)</f>
        <v>0</v>
      </c>
      <c r="O142" s="68">
        <f>D142*N142</f>
        <v>0</v>
      </c>
    </row>
    <row r="143" spans="1:15" s="22" customFormat="1" x14ac:dyDescent="0.25">
      <c r="A143" s="60"/>
      <c r="B143" s="60"/>
      <c r="C143" s="63"/>
      <c r="D143" s="75"/>
      <c r="E143" s="28"/>
      <c r="F143" s="23"/>
      <c r="G143" s="28"/>
      <c r="H143" s="24">
        <v>0</v>
      </c>
      <c r="I143" s="69"/>
      <c r="J143" s="69"/>
      <c r="K143" s="69"/>
      <c r="L143" s="69"/>
      <c r="M143" s="66"/>
      <c r="N143" s="69"/>
      <c r="O143" s="69"/>
    </row>
    <row r="144" spans="1:15" s="22" customFormat="1" ht="15.75" thickBot="1" x14ac:dyDescent="0.3">
      <c r="A144" s="61"/>
      <c r="B144" s="61"/>
      <c r="C144" s="64"/>
      <c r="D144" s="76"/>
      <c r="E144" s="29"/>
      <c r="F144" s="32"/>
      <c r="G144" s="29"/>
      <c r="H144" s="26">
        <v>0</v>
      </c>
      <c r="I144" s="70"/>
      <c r="J144" s="70"/>
      <c r="K144" s="70"/>
      <c r="L144" s="70"/>
      <c r="M144" s="67"/>
      <c r="N144" s="70"/>
      <c r="O144" s="70"/>
    </row>
    <row r="145" spans="1:15" s="22" customFormat="1" x14ac:dyDescent="0.25">
      <c r="A145" s="59">
        <v>48</v>
      </c>
      <c r="B145" s="59"/>
      <c r="C145" s="62"/>
      <c r="D145" s="65"/>
      <c r="E145" s="31"/>
      <c r="F145" s="80"/>
      <c r="G145" s="31"/>
      <c r="H145" s="21">
        <v>0</v>
      </c>
      <c r="I145" s="68">
        <f t="shared" ref="I145" si="276">AVERAGE(H145:H147)</f>
        <v>0</v>
      </c>
      <c r="J145" s="68">
        <f t="shared" ref="J145" si="277">AVERAGE(H145:H147)+((AVERAGE(H145:H147)*0.25))</f>
        <v>0</v>
      </c>
      <c r="K145" s="68">
        <f t="shared" ref="K145" si="278">AVERAGE(H145:H147)-((AVERAGE(H145:H147)*0.25))</f>
        <v>0</v>
      </c>
      <c r="L145" s="68">
        <f t="shared" ref="L145" si="279">ROUND(MEDIAN(H145:H147),2)</f>
        <v>0</v>
      </c>
      <c r="M145" s="65" t="str">
        <f t="shared" ref="M145" si="280">IF(OR(H145&gt;J145,H146&gt;J145,H147&gt;J145,H145&lt;K145,H146&lt;K145,H147&lt;K145),"SIM","NÃO")</f>
        <v>NÃO</v>
      </c>
      <c r="N145" s="68">
        <f t="shared" ref="N145" si="281">ROUND((IF(M145="NÃO",(MIN(I145,L145)),(MIN(H145:H147)))),2)</f>
        <v>0</v>
      </c>
      <c r="O145" s="68">
        <f>D145*N145</f>
        <v>0</v>
      </c>
    </row>
    <row r="146" spans="1:15" s="22" customFormat="1" x14ac:dyDescent="0.25">
      <c r="A146" s="60"/>
      <c r="B146" s="60"/>
      <c r="C146" s="63"/>
      <c r="D146" s="66"/>
      <c r="E146" s="35"/>
      <c r="F146" s="23"/>
      <c r="G146" s="35"/>
      <c r="H146" s="24">
        <v>0</v>
      </c>
      <c r="I146" s="69"/>
      <c r="J146" s="69"/>
      <c r="K146" s="69"/>
      <c r="L146" s="69"/>
      <c r="M146" s="66"/>
      <c r="N146" s="69"/>
      <c r="O146" s="69"/>
    </row>
    <row r="147" spans="1:15" s="22" customFormat="1" ht="15.75" thickBot="1" x14ac:dyDescent="0.3">
      <c r="A147" s="61"/>
      <c r="B147" s="61"/>
      <c r="C147" s="64"/>
      <c r="D147" s="67"/>
      <c r="E147" s="33"/>
      <c r="F147" s="32"/>
      <c r="G147" s="33"/>
      <c r="H147" s="26">
        <v>0</v>
      </c>
      <c r="I147" s="70"/>
      <c r="J147" s="70"/>
      <c r="K147" s="70"/>
      <c r="L147" s="70"/>
      <c r="M147" s="67"/>
      <c r="N147" s="70"/>
      <c r="O147" s="70"/>
    </row>
    <row r="148" spans="1:15" s="22" customFormat="1" x14ac:dyDescent="0.25">
      <c r="A148" s="59">
        <v>49</v>
      </c>
      <c r="B148" s="59"/>
      <c r="C148" s="62"/>
      <c r="D148" s="74"/>
      <c r="E148" s="31"/>
      <c r="F148" s="80"/>
      <c r="G148" s="31"/>
      <c r="H148" s="21">
        <v>0</v>
      </c>
      <c r="I148" s="68">
        <f t="shared" ref="I148" si="282">AVERAGE(H148:H150)</f>
        <v>0</v>
      </c>
      <c r="J148" s="68">
        <f t="shared" ref="J148" si="283">AVERAGE(H148:H150)+((AVERAGE(H148:H150)*0.25))</f>
        <v>0</v>
      </c>
      <c r="K148" s="68">
        <f t="shared" ref="K148" si="284">AVERAGE(H148:H150)-((AVERAGE(H148:H150)*0.25))</f>
        <v>0</v>
      </c>
      <c r="L148" s="68">
        <f t="shared" ref="L148" si="285">ROUND(MEDIAN(H148:H150),2)</f>
        <v>0</v>
      </c>
      <c r="M148" s="65" t="str">
        <f t="shared" ref="M148" si="286">IF(OR(H148&gt;J148,H149&gt;J148,H150&gt;J148,H148&lt;K148,H149&lt;K148,H150&lt;K148),"SIM","NÃO")</f>
        <v>NÃO</v>
      </c>
      <c r="N148" s="68">
        <f t="shared" ref="N148" si="287">ROUND((IF(M148="NÃO",(MIN(I148,L148)),(MIN(H148:H150)))),2)</f>
        <v>0</v>
      </c>
      <c r="O148" s="68">
        <f>D148*N148</f>
        <v>0</v>
      </c>
    </row>
    <row r="149" spans="1:15" s="22" customFormat="1" x14ac:dyDescent="0.25">
      <c r="A149" s="60"/>
      <c r="B149" s="60"/>
      <c r="C149" s="63"/>
      <c r="D149" s="75"/>
      <c r="E149" s="28"/>
      <c r="F149" s="23"/>
      <c r="G149" s="28"/>
      <c r="H149" s="24">
        <v>0</v>
      </c>
      <c r="I149" s="69"/>
      <c r="J149" s="69"/>
      <c r="K149" s="69"/>
      <c r="L149" s="69"/>
      <c r="M149" s="66"/>
      <c r="N149" s="69"/>
      <c r="O149" s="69"/>
    </row>
    <row r="150" spans="1:15" s="22" customFormat="1" ht="15.75" thickBot="1" x14ac:dyDescent="0.3">
      <c r="A150" s="61"/>
      <c r="B150" s="61"/>
      <c r="C150" s="64"/>
      <c r="D150" s="76"/>
      <c r="E150" s="29"/>
      <c r="F150" s="32"/>
      <c r="G150" s="29"/>
      <c r="H150" s="26">
        <v>0</v>
      </c>
      <c r="I150" s="70"/>
      <c r="J150" s="70"/>
      <c r="K150" s="70"/>
      <c r="L150" s="70"/>
      <c r="M150" s="67"/>
      <c r="N150" s="70"/>
      <c r="O150" s="70"/>
    </row>
    <row r="151" spans="1:15" s="22" customFormat="1" x14ac:dyDescent="0.25">
      <c r="A151" s="59">
        <v>50</v>
      </c>
      <c r="B151" s="59"/>
      <c r="C151" s="62"/>
      <c r="D151" s="74"/>
      <c r="E151" s="31"/>
      <c r="F151" s="80"/>
      <c r="G151" s="31"/>
      <c r="H151" s="21">
        <v>0</v>
      </c>
      <c r="I151" s="68">
        <f t="shared" ref="I151" si="288">AVERAGE(H151:H153)</f>
        <v>0</v>
      </c>
      <c r="J151" s="68">
        <f t="shared" ref="J151" si="289">AVERAGE(H151:H153)+((AVERAGE(H151:H153)*0.25))</f>
        <v>0</v>
      </c>
      <c r="K151" s="68">
        <f t="shared" ref="K151" si="290">AVERAGE(H151:H153)-((AVERAGE(H151:H153)*0.25))</f>
        <v>0</v>
      </c>
      <c r="L151" s="68">
        <f t="shared" ref="L151" si="291">ROUND(MEDIAN(H151:H153),2)</f>
        <v>0</v>
      </c>
      <c r="M151" s="65" t="str">
        <f t="shared" ref="M151" si="292">IF(OR(H151&gt;J151,H152&gt;J151,H153&gt;J151,H151&lt;K151,H152&lt;K151,H153&lt;K151),"SIM","NÃO")</f>
        <v>NÃO</v>
      </c>
      <c r="N151" s="68">
        <f t="shared" ref="N151" si="293">ROUND((IF(M151="NÃO",(MIN(I151,L151)),(MIN(H151:H153)))),2)</f>
        <v>0</v>
      </c>
      <c r="O151" s="68">
        <f>D151*N151</f>
        <v>0</v>
      </c>
    </row>
    <row r="152" spans="1:15" s="22" customFormat="1" x14ac:dyDescent="0.25">
      <c r="A152" s="60"/>
      <c r="B152" s="60"/>
      <c r="C152" s="63"/>
      <c r="D152" s="75"/>
      <c r="E152" s="28"/>
      <c r="F152" s="23"/>
      <c r="G152" s="28"/>
      <c r="H152" s="24">
        <v>0</v>
      </c>
      <c r="I152" s="69"/>
      <c r="J152" s="69"/>
      <c r="K152" s="69"/>
      <c r="L152" s="69"/>
      <c r="M152" s="66"/>
      <c r="N152" s="69"/>
      <c r="O152" s="69"/>
    </row>
    <row r="153" spans="1:15" s="22" customFormat="1" ht="15.75" thickBot="1" x14ac:dyDescent="0.3">
      <c r="A153" s="61"/>
      <c r="B153" s="61"/>
      <c r="C153" s="64"/>
      <c r="D153" s="76"/>
      <c r="E153" s="29"/>
      <c r="F153" s="32"/>
      <c r="G153" s="29"/>
      <c r="H153" s="26">
        <v>0</v>
      </c>
      <c r="I153" s="70"/>
      <c r="J153" s="70"/>
      <c r="K153" s="70"/>
      <c r="L153" s="70"/>
      <c r="M153" s="67"/>
      <c r="N153" s="70"/>
      <c r="O153" s="70"/>
    </row>
    <row r="154" spans="1:15" s="22" customFormat="1" x14ac:dyDescent="0.25">
      <c r="A154" s="59">
        <v>51</v>
      </c>
      <c r="B154" s="59"/>
      <c r="C154" s="62"/>
      <c r="D154" s="74"/>
      <c r="E154" s="31"/>
      <c r="F154" s="80"/>
      <c r="G154" s="31"/>
      <c r="H154" s="21">
        <v>0</v>
      </c>
      <c r="I154" s="68">
        <f t="shared" ref="I154" si="294">AVERAGE(H154:H156)</f>
        <v>0</v>
      </c>
      <c r="J154" s="68">
        <f t="shared" ref="J154" si="295">AVERAGE(H154:H156)+((AVERAGE(H154:H156)*0.25))</f>
        <v>0</v>
      </c>
      <c r="K154" s="68">
        <f t="shared" ref="K154" si="296">AVERAGE(H154:H156)-((AVERAGE(H154:H156)*0.25))</f>
        <v>0</v>
      </c>
      <c r="L154" s="68">
        <f t="shared" ref="L154" si="297">ROUND(MEDIAN(H154:H156),2)</f>
        <v>0</v>
      </c>
      <c r="M154" s="65" t="str">
        <f t="shared" ref="M154" si="298">IF(OR(H154&gt;J154,H155&gt;J154,H156&gt;J154,H154&lt;K154,H155&lt;K154,H156&lt;K154),"SIM","NÃO")</f>
        <v>NÃO</v>
      </c>
      <c r="N154" s="68">
        <f t="shared" ref="N154" si="299">ROUND((IF(M154="NÃO",(MIN(I154,L154)),(MIN(H154:H156)))),2)</f>
        <v>0</v>
      </c>
      <c r="O154" s="68">
        <f>D154*N154</f>
        <v>0</v>
      </c>
    </row>
    <row r="155" spans="1:15" s="22" customFormat="1" x14ac:dyDescent="0.25">
      <c r="A155" s="60"/>
      <c r="B155" s="60"/>
      <c r="C155" s="63"/>
      <c r="D155" s="75"/>
      <c r="E155" s="28"/>
      <c r="F155" s="23"/>
      <c r="G155" s="28"/>
      <c r="H155" s="24">
        <v>0</v>
      </c>
      <c r="I155" s="69"/>
      <c r="J155" s="69"/>
      <c r="K155" s="69"/>
      <c r="L155" s="69"/>
      <c r="M155" s="66"/>
      <c r="N155" s="69"/>
      <c r="O155" s="69"/>
    </row>
    <row r="156" spans="1:15" s="22" customFormat="1" ht="15.75" thickBot="1" x14ac:dyDescent="0.3">
      <c r="A156" s="61"/>
      <c r="B156" s="61"/>
      <c r="C156" s="64"/>
      <c r="D156" s="76"/>
      <c r="E156" s="29"/>
      <c r="F156" s="32"/>
      <c r="G156" s="29"/>
      <c r="H156" s="26">
        <v>0</v>
      </c>
      <c r="I156" s="70"/>
      <c r="J156" s="70"/>
      <c r="K156" s="70"/>
      <c r="L156" s="70"/>
      <c r="M156" s="67"/>
      <c r="N156" s="70"/>
      <c r="O156" s="70"/>
    </row>
    <row r="157" spans="1:15" s="22" customFormat="1" x14ac:dyDescent="0.25">
      <c r="A157" s="59">
        <v>52</v>
      </c>
      <c r="B157" s="59"/>
      <c r="C157" s="62"/>
      <c r="D157" s="74"/>
      <c r="E157" s="31"/>
      <c r="F157" s="80"/>
      <c r="G157" s="31"/>
      <c r="H157" s="21">
        <v>0</v>
      </c>
      <c r="I157" s="68">
        <f t="shared" ref="I157" si="300">AVERAGE(H157:H159)</f>
        <v>0</v>
      </c>
      <c r="J157" s="68">
        <f t="shared" ref="J157" si="301">AVERAGE(H157:H159)+((AVERAGE(H157:H159)*0.25))</f>
        <v>0</v>
      </c>
      <c r="K157" s="68">
        <f t="shared" ref="K157" si="302">AVERAGE(H157:H159)-((AVERAGE(H157:H159)*0.25))</f>
        <v>0</v>
      </c>
      <c r="L157" s="68">
        <f t="shared" ref="L157" si="303">ROUND(MEDIAN(H157:H159),2)</f>
        <v>0</v>
      </c>
      <c r="M157" s="65" t="str">
        <f t="shared" ref="M157" si="304">IF(OR(H157&gt;J157,H158&gt;J157,H159&gt;J157,H157&lt;K157,H158&lt;K157,H159&lt;K157),"SIM","NÃO")</f>
        <v>NÃO</v>
      </c>
      <c r="N157" s="68">
        <f t="shared" ref="N157" si="305">ROUND((IF(M157="NÃO",(MIN(I157,L157)),(MIN(H157:H159)))),2)</f>
        <v>0</v>
      </c>
      <c r="O157" s="68">
        <f>D157*N157</f>
        <v>0</v>
      </c>
    </row>
    <row r="158" spans="1:15" s="22" customFormat="1" x14ac:dyDescent="0.25">
      <c r="A158" s="60"/>
      <c r="B158" s="60"/>
      <c r="C158" s="63"/>
      <c r="D158" s="75"/>
      <c r="E158" s="28"/>
      <c r="F158" s="23"/>
      <c r="G158" s="28"/>
      <c r="H158" s="24">
        <v>0</v>
      </c>
      <c r="I158" s="69"/>
      <c r="J158" s="69"/>
      <c r="K158" s="69"/>
      <c r="L158" s="69"/>
      <c r="M158" s="66"/>
      <c r="N158" s="69"/>
      <c r="O158" s="69"/>
    </row>
    <row r="159" spans="1:15" s="22" customFormat="1" ht="15.75" thickBot="1" x14ac:dyDescent="0.3">
      <c r="A159" s="61"/>
      <c r="B159" s="61"/>
      <c r="C159" s="64"/>
      <c r="D159" s="76"/>
      <c r="E159" s="29"/>
      <c r="F159" s="32"/>
      <c r="G159" s="29"/>
      <c r="H159" s="26">
        <v>0</v>
      </c>
      <c r="I159" s="70"/>
      <c r="J159" s="70"/>
      <c r="K159" s="70"/>
      <c r="L159" s="70"/>
      <c r="M159" s="67"/>
      <c r="N159" s="70"/>
      <c r="O159" s="70"/>
    </row>
    <row r="160" spans="1:15" s="22" customFormat="1" x14ac:dyDescent="0.25">
      <c r="A160" s="59">
        <v>53</v>
      </c>
      <c r="B160" s="59"/>
      <c r="C160" s="59"/>
      <c r="D160" s="65"/>
      <c r="E160" s="31"/>
      <c r="F160" s="80"/>
      <c r="G160" s="31"/>
      <c r="H160" s="21">
        <v>0</v>
      </c>
      <c r="I160" s="68">
        <f t="shared" ref="I160" si="306">AVERAGE(H160:H162)</f>
        <v>0</v>
      </c>
      <c r="J160" s="68">
        <f t="shared" ref="J160" si="307">AVERAGE(H160:H162)+((AVERAGE(H160:H162)*0.25))</f>
        <v>0</v>
      </c>
      <c r="K160" s="68">
        <f t="shared" ref="K160" si="308">AVERAGE(H160:H162)-((AVERAGE(H160:H162)*0.25))</f>
        <v>0</v>
      </c>
      <c r="L160" s="68">
        <f t="shared" ref="L160" si="309">ROUND(MEDIAN(H160:H162),2)</f>
        <v>0</v>
      </c>
      <c r="M160" s="65" t="str">
        <f t="shared" ref="M160" si="310">IF(OR(H160&gt;J160,H161&gt;J160,H162&gt;J160,H160&lt;K160,H161&lt;K160,H162&lt;K160),"SIM","NÃO")</f>
        <v>NÃO</v>
      </c>
      <c r="N160" s="68">
        <f t="shared" ref="N160" si="311">ROUND((IF(M160="NÃO",(MIN(I160,L160)),(MIN(H160:H162)))),2)</f>
        <v>0</v>
      </c>
      <c r="O160" s="68">
        <f>D160*N160</f>
        <v>0</v>
      </c>
    </row>
    <row r="161" spans="1:15" s="22" customFormat="1" x14ac:dyDescent="0.25">
      <c r="A161" s="60"/>
      <c r="B161" s="60"/>
      <c r="C161" s="60"/>
      <c r="D161" s="66"/>
      <c r="E161" s="28"/>
      <c r="F161" s="23"/>
      <c r="G161" s="28"/>
      <c r="H161" s="24">
        <v>0</v>
      </c>
      <c r="I161" s="69"/>
      <c r="J161" s="69"/>
      <c r="K161" s="69"/>
      <c r="L161" s="69"/>
      <c r="M161" s="66"/>
      <c r="N161" s="69"/>
      <c r="O161" s="69"/>
    </row>
    <row r="162" spans="1:15" s="22" customFormat="1" ht="15.75" thickBot="1" x14ac:dyDescent="0.3">
      <c r="A162" s="61"/>
      <c r="B162" s="61"/>
      <c r="C162" s="61"/>
      <c r="D162" s="67"/>
      <c r="E162" s="29"/>
      <c r="F162" s="32"/>
      <c r="G162" s="29"/>
      <c r="H162" s="26">
        <v>0</v>
      </c>
      <c r="I162" s="70"/>
      <c r="J162" s="70"/>
      <c r="K162" s="70"/>
      <c r="L162" s="70"/>
      <c r="M162" s="67"/>
      <c r="N162" s="70"/>
      <c r="O162" s="70"/>
    </row>
    <row r="163" spans="1:15" s="19" customFormat="1" x14ac:dyDescent="0.25">
      <c r="A163" s="59">
        <v>54</v>
      </c>
      <c r="B163" s="59"/>
      <c r="C163" s="59"/>
      <c r="D163" s="74"/>
      <c r="E163" s="34"/>
      <c r="F163" s="80"/>
      <c r="G163" s="34"/>
      <c r="H163" s="21">
        <v>0</v>
      </c>
      <c r="I163" s="68">
        <f t="shared" ref="I163" si="312">AVERAGE(H163:H165)</f>
        <v>0</v>
      </c>
      <c r="J163" s="68">
        <f t="shared" ref="J163" si="313">AVERAGE(H163:H165)+((AVERAGE(H163:H165)*0.25))</f>
        <v>0</v>
      </c>
      <c r="K163" s="68">
        <f t="shared" ref="K163" si="314">AVERAGE(H163:H165)-((AVERAGE(H163:H165)*0.25))</f>
        <v>0</v>
      </c>
      <c r="L163" s="68">
        <f t="shared" ref="L163" si="315">ROUND(MEDIAN(H163:H165),2)</f>
        <v>0</v>
      </c>
      <c r="M163" s="65" t="str">
        <f t="shared" ref="M163" si="316">IF(OR(H163&gt;J163,H164&gt;J163,H165&gt;J163,H163&lt;K163,H164&lt;K163,H165&lt;K163),"SIM","NÃO")</f>
        <v>NÃO</v>
      </c>
      <c r="N163" s="68">
        <f t="shared" ref="N163" si="317">ROUND((IF(M163="NÃO",(MIN(I163,L163)),(MIN(H163:H165)))),2)</f>
        <v>0</v>
      </c>
      <c r="O163" s="68">
        <f>D163*N163</f>
        <v>0</v>
      </c>
    </row>
    <row r="164" spans="1:15" s="19" customFormat="1" x14ac:dyDescent="0.25">
      <c r="A164" s="60"/>
      <c r="B164" s="60"/>
      <c r="C164" s="60"/>
      <c r="D164" s="75"/>
      <c r="E164" s="28"/>
      <c r="F164" s="23"/>
      <c r="G164" s="28"/>
      <c r="H164" s="24">
        <v>0</v>
      </c>
      <c r="I164" s="69"/>
      <c r="J164" s="69"/>
      <c r="K164" s="69"/>
      <c r="L164" s="69"/>
      <c r="M164" s="66"/>
      <c r="N164" s="69"/>
      <c r="O164" s="69"/>
    </row>
    <row r="165" spans="1:15" s="19" customFormat="1" ht="15.75" thickBot="1" x14ac:dyDescent="0.3">
      <c r="A165" s="61"/>
      <c r="B165" s="61"/>
      <c r="C165" s="61"/>
      <c r="D165" s="76"/>
      <c r="E165" s="29"/>
      <c r="F165" s="32"/>
      <c r="G165" s="29"/>
      <c r="H165" s="26">
        <v>0</v>
      </c>
      <c r="I165" s="70"/>
      <c r="J165" s="70"/>
      <c r="K165" s="70"/>
      <c r="L165" s="70"/>
      <c r="M165" s="67"/>
      <c r="N165" s="70"/>
      <c r="O165" s="70"/>
    </row>
    <row r="166" spans="1:15" s="19" customFormat="1" x14ac:dyDescent="0.25">
      <c r="A166" s="59">
        <v>55</v>
      </c>
      <c r="B166" s="59"/>
      <c r="C166" s="59"/>
      <c r="D166" s="74"/>
      <c r="E166" s="20"/>
      <c r="F166" s="80"/>
      <c r="G166" s="20"/>
      <c r="H166" s="21">
        <v>0</v>
      </c>
      <c r="I166" s="68">
        <f t="shared" ref="I166" si="318">AVERAGE(H166:H168)</f>
        <v>0</v>
      </c>
      <c r="J166" s="68">
        <f t="shared" ref="J166" si="319">AVERAGE(H166:H168)+((AVERAGE(H166:H168)*0.25))</f>
        <v>0</v>
      </c>
      <c r="K166" s="68">
        <f t="shared" ref="K166" si="320">AVERAGE(H166:H168)-((AVERAGE(H166:H168)*0.25))</f>
        <v>0</v>
      </c>
      <c r="L166" s="68">
        <f t="shared" ref="L166" si="321">ROUND(MEDIAN(H166:H168),2)</f>
        <v>0</v>
      </c>
      <c r="M166" s="65" t="str">
        <f t="shared" ref="M166" si="322">IF(OR(H166&gt;J166,H167&gt;J166,H168&gt;J166,H166&lt;K166,H167&lt;K166,H168&lt;K166),"SIM","NÃO")</f>
        <v>NÃO</v>
      </c>
      <c r="N166" s="68">
        <f t="shared" ref="N166" si="323">ROUND((IF(M166="NÃO",(MIN(I166,L166)),(MIN(H166:H168)))),2)</f>
        <v>0</v>
      </c>
      <c r="O166" s="68">
        <f>D166*N166</f>
        <v>0</v>
      </c>
    </row>
    <row r="167" spans="1:15" s="19" customFormat="1" x14ac:dyDescent="0.25">
      <c r="A167" s="60"/>
      <c r="B167" s="60"/>
      <c r="C167" s="60"/>
      <c r="D167" s="75"/>
      <c r="E167" s="28"/>
      <c r="F167" s="23"/>
      <c r="G167" s="28"/>
      <c r="H167" s="24">
        <v>0</v>
      </c>
      <c r="I167" s="69"/>
      <c r="J167" s="69"/>
      <c r="K167" s="69"/>
      <c r="L167" s="69"/>
      <c r="M167" s="66"/>
      <c r="N167" s="69"/>
      <c r="O167" s="69"/>
    </row>
    <row r="168" spans="1:15" s="19" customFormat="1" ht="15.75" thickBot="1" x14ac:dyDescent="0.3">
      <c r="A168" s="61"/>
      <c r="B168" s="61"/>
      <c r="C168" s="61"/>
      <c r="D168" s="76"/>
      <c r="E168" s="29"/>
      <c r="F168" s="32"/>
      <c r="G168" s="29"/>
      <c r="H168" s="26">
        <v>0</v>
      </c>
      <c r="I168" s="70"/>
      <c r="J168" s="70"/>
      <c r="K168" s="70"/>
      <c r="L168" s="70"/>
      <c r="M168" s="67"/>
      <c r="N168" s="70"/>
      <c r="O168" s="70"/>
    </row>
    <row r="169" spans="1:15" s="22" customFormat="1" x14ac:dyDescent="0.25">
      <c r="A169" s="59">
        <v>56</v>
      </c>
      <c r="B169" s="59"/>
      <c r="C169" s="62"/>
      <c r="D169" s="74"/>
      <c r="E169" s="31"/>
      <c r="F169" s="80"/>
      <c r="G169" s="31"/>
      <c r="H169" s="21">
        <v>0</v>
      </c>
      <c r="I169" s="68">
        <f t="shared" ref="I169" si="324">AVERAGE(H169:H171)</f>
        <v>0</v>
      </c>
      <c r="J169" s="68">
        <f t="shared" ref="J169" si="325">AVERAGE(H169:H171)+((AVERAGE(H169:H171)*0.25))</f>
        <v>0</v>
      </c>
      <c r="K169" s="68">
        <f t="shared" ref="K169" si="326">AVERAGE(H169:H171)-((AVERAGE(H169:H171)*0.25))</f>
        <v>0</v>
      </c>
      <c r="L169" s="68">
        <f t="shared" ref="L169" si="327">ROUND(MEDIAN(H169:H171),2)</f>
        <v>0</v>
      </c>
      <c r="M169" s="65" t="str">
        <f t="shared" ref="M169" si="328">IF(OR(H169&gt;J169,H170&gt;J169,H171&gt;J169,H169&lt;K169,H170&lt;K169,H171&lt;K169),"SIM","NÃO")</f>
        <v>NÃO</v>
      </c>
      <c r="N169" s="68">
        <f t="shared" ref="N169" si="329">ROUND((IF(M169="NÃO",(MIN(I169,L169)),(MIN(H169:H171)))),2)</f>
        <v>0</v>
      </c>
      <c r="O169" s="68">
        <f>D169*N169</f>
        <v>0</v>
      </c>
    </row>
    <row r="170" spans="1:15" s="22" customFormat="1" x14ac:dyDescent="0.25">
      <c r="A170" s="60"/>
      <c r="B170" s="60"/>
      <c r="C170" s="63"/>
      <c r="D170" s="75"/>
      <c r="E170" s="28"/>
      <c r="F170" s="23"/>
      <c r="G170" s="28"/>
      <c r="H170" s="24">
        <v>0</v>
      </c>
      <c r="I170" s="69"/>
      <c r="J170" s="69"/>
      <c r="K170" s="69"/>
      <c r="L170" s="69"/>
      <c r="M170" s="66"/>
      <c r="N170" s="69"/>
      <c r="O170" s="69"/>
    </row>
    <row r="171" spans="1:15" s="22" customFormat="1" ht="15.75" thickBot="1" x14ac:dyDescent="0.3">
      <c r="A171" s="61"/>
      <c r="B171" s="61"/>
      <c r="C171" s="64"/>
      <c r="D171" s="76"/>
      <c r="E171" s="29"/>
      <c r="F171" s="32"/>
      <c r="G171" s="29"/>
      <c r="H171" s="26">
        <v>0</v>
      </c>
      <c r="I171" s="70"/>
      <c r="J171" s="70"/>
      <c r="K171" s="70"/>
      <c r="L171" s="70"/>
      <c r="M171" s="67"/>
      <c r="N171" s="70"/>
      <c r="O171" s="70"/>
    </row>
    <row r="172" spans="1:15" s="22" customFormat="1" x14ac:dyDescent="0.25">
      <c r="A172" s="59">
        <v>57</v>
      </c>
      <c r="B172" s="59"/>
      <c r="C172" s="59"/>
      <c r="D172" s="74"/>
      <c r="E172" s="34"/>
      <c r="F172" s="80"/>
      <c r="G172" s="34"/>
      <c r="H172" s="21">
        <v>0</v>
      </c>
      <c r="I172" s="68">
        <f t="shared" ref="I172" si="330">AVERAGE(H172:H174)</f>
        <v>0</v>
      </c>
      <c r="J172" s="68">
        <f t="shared" ref="J172" si="331">AVERAGE(H172:H174)+((AVERAGE(H172:H174)*0.25))</f>
        <v>0</v>
      </c>
      <c r="K172" s="68">
        <f t="shared" ref="K172" si="332">AVERAGE(H172:H174)-((AVERAGE(H172:H174)*0.25))</f>
        <v>0</v>
      </c>
      <c r="L172" s="68">
        <f t="shared" ref="L172" si="333">ROUND(MEDIAN(H172:H174),2)</f>
        <v>0</v>
      </c>
      <c r="M172" s="65" t="str">
        <f t="shared" ref="M172" si="334">IF(OR(H172&gt;J172,H173&gt;J172,H174&gt;J172,H172&lt;K172,H173&lt;K172,H174&lt;K172),"SIM","NÃO")</f>
        <v>NÃO</v>
      </c>
      <c r="N172" s="68">
        <f t="shared" ref="N172" si="335">ROUND((IF(M172="NÃO",(MIN(I172,L172)),(MIN(H172:H174)))),2)</f>
        <v>0</v>
      </c>
      <c r="O172" s="68">
        <f>D172*N172</f>
        <v>0</v>
      </c>
    </row>
    <row r="173" spans="1:15" s="22" customFormat="1" x14ac:dyDescent="0.25">
      <c r="A173" s="60"/>
      <c r="B173" s="60"/>
      <c r="C173" s="60"/>
      <c r="D173" s="75"/>
      <c r="E173" s="28"/>
      <c r="F173" s="23"/>
      <c r="G173" s="28"/>
      <c r="H173" s="24">
        <v>0</v>
      </c>
      <c r="I173" s="69"/>
      <c r="J173" s="69"/>
      <c r="K173" s="69"/>
      <c r="L173" s="69"/>
      <c r="M173" s="66"/>
      <c r="N173" s="69"/>
      <c r="O173" s="69"/>
    </row>
    <row r="174" spans="1:15" s="22" customFormat="1" ht="15.75" thickBot="1" x14ac:dyDescent="0.3">
      <c r="A174" s="61"/>
      <c r="B174" s="61"/>
      <c r="C174" s="61"/>
      <c r="D174" s="76"/>
      <c r="E174" s="29"/>
      <c r="F174" s="32"/>
      <c r="G174" s="29"/>
      <c r="H174" s="26">
        <v>0</v>
      </c>
      <c r="I174" s="70"/>
      <c r="J174" s="70"/>
      <c r="K174" s="70"/>
      <c r="L174" s="70"/>
      <c r="M174" s="67"/>
      <c r="N174" s="70"/>
      <c r="O174" s="70"/>
    </row>
    <row r="175" spans="1:15" s="22" customFormat="1" x14ac:dyDescent="0.25">
      <c r="A175" s="59">
        <v>58</v>
      </c>
      <c r="B175" s="59"/>
      <c r="C175" s="59"/>
      <c r="D175" s="74"/>
      <c r="E175" s="20"/>
      <c r="F175" s="80"/>
      <c r="G175" s="20"/>
      <c r="H175" s="21">
        <v>0</v>
      </c>
      <c r="I175" s="68">
        <f t="shared" ref="I175" si="336">AVERAGE(H175:H177)</f>
        <v>0</v>
      </c>
      <c r="J175" s="68">
        <f t="shared" ref="J175" si="337">AVERAGE(H175:H177)+((AVERAGE(H175:H177)*0.25))</f>
        <v>0</v>
      </c>
      <c r="K175" s="68">
        <f t="shared" ref="K175" si="338">AVERAGE(H175:H177)-((AVERAGE(H175:H177)*0.25))</f>
        <v>0</v>
      </c>
      <c r="L175" s="68">
        <f t="shared" ref="L175" si="339">ROUND(MEDIAN(H175:H177),2)</f>
        <v>0</v>
      </c>
      <c r="M175" s="65" t="str">
        <f t="shared" ref="M175" si="340">IF(OR(H175&gt;J175,H176&gt;J175,H177&gt;J175,H175&lt;K175,H176&lt;K175,H177&lt;K175),"SIM","NÃO")</f>
        <v>NÃO</v>
      </c>
      <c r="N175" s="68">
        <f t="shared" ref="N175" si="341">ROUND((IF(M175="NÃO",(MIN(I175,L175)),(MIN(H175:H177)))),2)</f>
        <v>0</v>
      </c>
      <c r="O175" s="68">
        <f>D175*N175</f>
        <v>0</v>
      </c>
    </row>
    <row r="176" spans="1:15" s="22" customFormat="1" x14ac:dyDescent="0.25">
      <c r="A176" s="60"/>
      <c r="B176" s="60"/>
      <c r="C176" s="60"/>
      <c r="D176" s="75"/>
      <c r="E176" s="28"/>
      <c r="F176" s="23"/>
      <c r="G176" s="28"/>
      <c r="H176" s="24">
        <v>0</v>
      </c>
      <c r="I176" s="69"/>
      <c r="J176" s="69"/>
      <c r="K176" s="69"/>
      <c r="L176" s="69"/>
      <c r="M176" s="66"/>
      <c r="N176" s="69"/>
      <c r="O176" s="69"/>
    </row>
    <row r="177" spans="1:15" s="22" customFormat="1" ht="15.75" thickBot="1" x14ac:dyDescent="0.3">
      <c r="A177" s="61"/>
      <c r="B177" s="61"/>
      <c r="C177" s="61"/>
      <c r="D177" s="76"/>
      <c r="E177" s="29"/>
      <c r="F177" s="32"/>
      <c r="G177" s="29"/>
      <c r="H177" s="26">
        <v>0</v>
      </c>
      <c r="I177" s="70"/>
      <c r="J177" s="70"/>
      <c r="K177" s="70"/>
      <c r="L177" s="70"/>
      <c r="M177" s="67"/>
      <c r="N177" s="70"/>
      <c r="O177" s="70"/>
    </row>
    <row r="178" spans="1:15" s="22" customFormat="1" x14ac:dyDescent="0.25">
      <c r="A178" s="59">
        <v>59</v>
      </c>
      <c r="B178" s="59"/>
      <c r="C178" s="59"/>
      <c r="D178" s="74"/>
      <c r="E178" s="34"/>
      <c r="F178" s="80"/>
      <c r="G178" s="34"/>
      <c r="H178" s="21">
        <v>0</v>
      </c>
      <c r="I178" s="68">
        <f t="shared" ref="I178" si="342">AVERAGE(H178:H180)</f>
        <v>0</v>
      </c>
      <c r="J178" s="68">
        <f t="shared" ref="J178" si="343">AVERAGE(H178:H180)+((AVERAGE(H178:H180)*0.25))</f>
        <v>0</v>
      </c>
      <c r="K178" s="68">
        <f t="shared" ref="K178" si="344">AVERAGE(H178:H180)-((AVERAGE(H178:H180)*0.25))</f>
        <v>0</v>
      </c>
      <c r="L178" s="68">
        <f t="shared" ref="L178" si="345">ROUND(MEDIAN(H178:H180),2)</f>
        <v>0</v>
      </c>
      <c r="M178" s="65" t="str">
        <f t="shared" ref="M178" si="346">IF(OR(H178&gt;J178,H179&gt;J178,H180&gt;J178,H178&lt;K178,H179&lt;K178,H180&lt;K178),"SIM","NÃO")</f>
        <v>NÃO</v>
      </c>
      <c r="N178" s="68">
        <f t="shared" ref="N178" si="347">ROUND((IF(M178="NÃO",(MIN(I178,L178)),(MIN(H178:H180)))),2)</f>
        <v>0</v>
      </c>
      <c r="O178" s="68">
        <f>D178*N178</f>
        <v>0</v>
      </c>
    </row>
    <row r="179" spans="1:15" s="22" customFormat="1" x14ac:dyDescent="0.25">
      <c r="A179" s="60"/>
      <c r="B179" s="60"/>
      <c r="C179" s="60"/>
      <c r="D179" s="75"/>
      <c r="E179" s="28"/>
      <c r="F179" s="23"/>
      <c r="G179" s="28"/>
      <c r="H179" s="24">
        <v>0</v>
      </c>
      <c r="I179" s="69"/>
      <c r="J179" s="69"/>
      <c r="K179" s="69"/>
      <c r="L179" s="69"/>
      <c r="M179" s="66"/>
      <c r="N179" s="69"/>
      <c r="O179" s="69"/>
    </row>
    <row r="180" spans="1:15" s="22" customFormat="1" ht="15.75" thickBot="1" x14ac:dyDescent="0.3">
      <c r="A180" s="61"/>
      <c r="B180" s="61"/>
      <c r="C180" s="61"/>
      <c r="D180" s="76"/>
      <c r="E180" s="29"/>
      <c r="F180" s="32"/>
      <c r="G180" s="29"/>
      <c r="H180" s="26">
        <v>0</v>
      </c>
      <c r="I180" s="70"/>
      <c r="J180" s="70"/>
      <c r="K180" s="70"/>
      <c r="L180" s="70"/>
      <c r="M180" s="67"/>
      <c r="N180" s="70"/>
      <c r="O180" s="70"/>
    </row>
    <row r="181" spans="1:15" s="22" customFormat="1" x14ac:dyDescent="0.25">
      <c r="A181" s="59">
        <v>60</v>
      </c>
      <c r="B181" s="59"/>
      <c r="C181" s="59"/>
      <c r="D181" s="74"/>
      <c r="E181" s="20"/>
      <c r="F181" s="80"/>
      <c r="G181" s="20"/>
      <c r="H181" s="21">
        <v>0</v>
      </c>
      <c r="I181" s="68">
        <f t="shared" ref="I181" si="348">AVERAGE(H181:H183)</f>
        <v>0</v>
      </c>
      <c r="J181" s="68">
        <f t="shared" ref="J181" si="349">AVERAGE(H181:H183)+((AVERAGE(H181:H183)*0.25))</f>
        <v>0</v>
      </c>
      <c r="K181" s="68">
        <f t="shared" ref="K181" si="350">AVERAGE(H181:H183)-((AVERAGE(H181:H183)*0.25))</f>
        <v>0</v>
      </c>
      <c r="L181" s="68">
        <f t="shared" ref="L181" si="351">ROUND(MEDIAN(H181:H183),2)</f>
        <v>0</v>
      </c>
      <c r="M181" s="65" t="str">
        <f t="shared" ref="M181" si="352">IF(OR(H181&gt;J181,H182&gt;J181,H183&gt;J181,H181&lt;K181,H182&lt;K181,H183&lt;K181),"SIM","NÃO")</f>
        <v>NÃO</v>
      </c>
      <c r="N181" s="68">
        <f t="shared" ref="N181" si="353">ROUND((IF(M181="NÃO",(MIN(I181,L181)),(MIN(H181:H183)))),2)</f>
        <v>0</v>
      </c>
      <c r="O181" s="68">
        <f>D181*N181</f>
        <v>0</v>
      </c>
    </row>
    <row r="182" spans="1:15" s="22" customFormat="1" x14ac:dyDescent="0.25">
      <c r="A182" s="60"/>
      <c r="B182" s="60"/>
      <c r="C182" s="60"/>
      <c r="D182" s="75"/>
      <c r="E182" s="28"/>
      <c r="F182" s="23"/>
      <c r="G182" s="28"/>
      <c r="H182" s="24">
        <v>0</v>
      </c>
      <c r="I182" s="69"/>
      <c r="J182" s="69"/>
      <c r="K182" s="69"/>
      <c r="L182" s="69"/>
      <c r="M182" s="66"/>
      <c r="N182" s="69"/>
      <c r="O182" s="69"/>
    </row>
    <row r="183" spans="1:15" s="22" customFormat="1" ht="15.75" thickBot="1" x14ac:dyDescent="0.3">
      <c r="A183" s="61"/>
      <c r="B183" s="61"/>
      <c r="C183" s="61"/>
      <c r="D183" s="76"/>
      <c r="E183" s="29"/>
      <c r="F183" s="32"/>
      <c r="G183" s="29"/>
      <c r="H183" s="26">
        <v>0</v>
      </c>
      <c r="I183" s="70"/>
      <c r="J183" s="70"/>
      <c r="K183" s="70"/>
      <c r="L183" s="70"/>
      <c r="M183" s="67"/>
      <c r="N183" s="70"/>
      <c r="O183" s="70"/>
    </row>
    <row r="184" spans="1:15" s="19" customFormat="1" x14ac:dyDescent="0.25">
      <c r="A184" s="59">
        <v>61</v>
      </c>
      <c r="B184" s="59"/>
      <c r="C184" s="59"/>
      <c r="D184" s="59"/>
      <c r="E184" s="31"/>
      <c r="F184" s="80"/>
      <c r="G184" s="31"/>
      <c r="H184" s="21">
        <v>0</v>
      </c>
      <c r="I184" s="68">
        <f t="shared" ref="I184" si="354">AVERAGE(H184:H186)</f>
        <v>0</v>
      </c>
      <c r="J184" s="68">
        <f t="shared" ref="J184" si="355">AVERAGE(H184:H186)+((AVERAGE(H184:H186)*0.25))</f>
        <v>0</v>
      </c>
      <c r="K184" s="68">
        <f t="shared" ref="K184" si="356">AVERAGE(H184:H186)-((AVERAGE(H184:H186)*0.25))</f>
        <v>0</v>
      </c>
      <c r="L184" s="68">
        <f t="shared" ref="L184" si="357">ROUND(MEDIAN(H184:H186),2)</f>
        <v>0</v>
      </c>
      <c r="M184" s="65" t="str">
        <f t="shared" ref="M184" si="358">IF(OR(H184&gt;J184,H185&gt;J184,H186&gt;J184,H184&lt;K184,H185&lt;K184,H186&lt;K184),"SIM","NÃO")</f>
        <v>NÃO</v>
      </c>
      <c r="N184" s="68">
        <f t="shared" ref="N184" si="359">ROUND((IF(M184="NÃO",(MIN(I184,L184)),(MIN(H184:H186)))),2)</f>
        <v>0</v>
      </c>
      <c r="O184" s="68">
        <f>D184*N184</f>
        <v>0</v>
      </c>
    </row>
    <row r="185" spans="1:15" s="19" customFormat="1" x14ac:dyDescent="0.25">
      <c r="A185" s="60"/>
      <c r="B185" s="60"/>
      <c r="C185" s="60"/>
      <c r="D185" s="60"/>
      <c r="E185" s="28"/>
      <c r="F185" s="23"/>
      <c r="G185" s="28"/>
      <c r="H185" s="24">
        <v>0</v>
      </c>
      <c r="I185" s="69"/>
      <c r="J185" s="69"/>
      <c r="K185" s="69"/>
      <c r="L185" s="69"/>
      <c r="M185" s="66"/>
      <c r="N185" s="69"/>
      <c r="O185" s="69"/>
    </row>
    <row r="186" spans="1:15" s="19" customFormat="1" ht="15.75" thickBot="1" x14ac:dyDescent="0.3">
      <c r="A186" s="61"/>
      <c r="B186" s="61"/>
      <c r="C186" s="61"/>
      <c r="D186" s="61"/>
      <c r="E186" s="29"/>
      <c r="F186" s="32"/>
      <c r="G186" s="54"/>
      <c r="H186" s="39">
        <v>0</v>
      </c>
      <c r="I186" s="70"/>
      <c r="J186" s="70"/>
      <c r="K186" s="70"/>
      <c r="L186" s="70"/>
      <c r="M186" s="67"/>
      <c r="N186" s="70"/>
      <c r="O186" s="70"/>
    </row>
    <row r="187" spans="1:15" s="19" customFormat="1" x14ac:dyDescent="0.25">
      <c r="A187" s="59">
        <v>62</v>
      </c>
      <c r="B187" s="59"/>
      <c r="C187" s="59"/>
      <c r="D187" s="59"/>
      <c r="E187" s="31"/>
      <c r="F187" s="80"/>
      <c r="G187" s="31"/>
      <c r="H187" s="21">
        <v>0</v>
      </c>
      <c r="I187" s="68">
        <f t="shared" ref="I187" si="360">AVERAGE(H187:H189)</f>
        <v>0</v>
      </c>
      <c r="J187" s="68">
        <f t="shared" ref="J187" si="361">AVERAGE(H187:H189)+((AVERAGE(H187:H189)*0.25))</f>
        <v>0</v>
      </c>
      <c r="K187" s="68">
        <f t="shared" ref="K187" si="362">AVERAGE(H187:H189)-((AVERAGE(H187:H189)*0.25))</f>
        <v>0</v>
      </c>
      <c r="L187" s="68">
        <f t="shared" ref="L187" si="363">ROUND(MEDIAN(H187:H189),2)</f>
        <v>0</v>
      </c>
      <c r="M187" s="65" t="str">
        <f t="shared" ref="M187" si="364">IF(OR(H187&gt;J187,H188&gt;J187,H189&gt;J187,H187&lt;K187,H188&lt;K187,H189&lt;K187),"SIM","NÃO")</f>
        <v>NÃO</v>
      </c>
      <c r="N187" s="68">
        <f t="shared" ref="N187" si="365">ROUND((IF(M187="NÃO",(MIN(I187,L187)),(MIN(H187:H189)))),2)</f>
        <v>0</v>
      </c>
      <c r="O187" s="68">
        <f>D187*N187</f>
        <v>0</v>
      </c>
    </row>
    <row r="188" spans="1:15" s="19" customFormat="1" x14ac:dyDescent="0.25">
      <c r="A188" s="60"/>
      <c r="B188" s="60"/>
      <c r="C188" s="60"/>
      <c r="D188" s="60"/>
      <c r="E188" s="28"/>
      <c r="F188" s="23"/>
      <c r="G188" s="28"/>
      <c r="H188" s="24">
        <v>0</v>
      </c>
      <c r="I188" s="69"/>
      <c r="J188" s="69"/>
      <c r="K188" s="69"/>
      <c r="L188" s="69"/>
      <c r="M188" s="66"/>
      <c r="N188" s="69"/>
      <c r="O188" s="69"/>
    </row>
    <row r="189" spans="1:15" s="19" customFormat="1" ht="15.75" thickBot="1" x14ac:dyDescent="0.3">
      <c r="A189" s="61"/>
      <c r="B189" s="61"/>
      <c r="C189" s="61"/>
      <c r="D189" s="61"/>
      <c r="E189" s="29"/>
      <c r="F189" s="32"/>
      <c r="G189" s="54"/>
      <c r="H189" s="39">
        <v>0</v>
      </c>
      <c r="I189" s="70"/>
      <c r="J189" s="70"/>
      <c r="K189" s="70"/>
      <c r="L189" s="70"/>
      <c r="M189" s="67"/>
      <c r="N189" s="70"/>
      <c r="O189" s="70"/>
    </row>
    <row r="190" spans="1:15" s="22" customFormat="1" x14ac:dyDescent="0.25">
      <c r="A190" s="59">
        <v>63</v>
      </c>
      <c r="B190" s="59"/>
      <c r="C190" s="59"/>
      <c r="D190" s="59"/>
      <c r="E190" s="31"/>
      <c r="F190" s="80"/>
      <c r="G190" s="31"/>
      <c r="H190" s="21">
        <v>0</v>
      </c>
      <c r="I190" s="68">
        <f t="shared" ref="I190" si="366">AVERAGE(H190:H192)</f>
        <v>0</v>
      </c>
      <c r="J190" s="68">
        <f t="shared" ref="J190" si="367">AVERAGE(H190:H192)+((AVERAGE(H190:H192)*0.25))</f>
        <v>0</v>
      </c>
      <c r="K190" s="68">
        <f t="shared" ref="K190" si="368">AVERAGE(H190:H192)-((AVERAGE(H190:H192)*0.25))</f>
        <v>0</v>
      </c>
      <c r="L190" s="68">
        <f t="shared" ref="L190" si="369">ROUND(MEDIAN(H190:H192),2)</f>
        <v>0</v>
      </c>
      <c r="M190" s="65" t="str">
        <f t="shared" ref="M190" si="370">IF(OR(H190&gt;J190,H191&gt;J190,H192&gt;J190,H190&lt;K190,H191&lt;K190,H192&lt;K190),"SIM","NÃO")</f>
        <v>NÃO</v>
      </c>
      <c r="N190" s="68">
        <f t="shared" ref="N190" si="371">ROUND((IF(M190="NÃO",(MIN(I190,L190)),(MIN(H190:H192)))),2)</f>
        <v>0</v>
      </c>
      <c r="O190" s="68">
        <f>D190*N190</f>
        <v>0</v>
      </c>
    </row>
    <row r="191" spans="1:15" s="22" customFormat="1" x14ac:dyDescent="0.25">
      <c r="A191" s="60"/>
      <c r="B191" s="60"/>
      <c r="C191" s="60"/>
      <c r="D191" s="60"/>
      <c r="E191" s="28"/>
      <c r="F191" s="23"/>
      <c r="G191" s="28"/>
      <c r="H191" s="24">
        <v>0</v>
      </c>
      <c r="I191" s="69"/>
      <c r="J191" s="69"/>
      <c r="K191" s="69"/>
      <c r="L191" s="69"/>
      <c r="M191" s="66"/>
      <c r="N191" s="69"/>
      <c r="O191" s="69"/>
    </row>
    <row r="192" spans="1:15" s="22" customFormat="1" ht="15.75" thickBot="1" x14ac:dyDescent="0.3">
      <c r="A192" s="61"/>
      <c r="B192" s="61"/>
      <c r="C192" s="61"/>
      <c r="D192" s="61"/>
      <c r="E192" s="29"/>
      <c r="F192" s="32"/>
      <c r="G192" s="54"/>
      <c r="H192" s="39">
        <v>0</v>
      </c>
      <c r="I192" s="70"/>
      <c r="J192" s="70"/>
      <c r="K192" s="70"/>
      <c r="L192" s="70"/>
      <c r="M192" s="67"/>
      <c r="N192" s="70"/>
      <c r="O192" s="70"/>
    </row>
    <row r="193" spans="1:15" s="22" customFormat="1" x14ac:dyDescent="0.25">
      <c r="A193" s="59">
        <v>64</v>
      </c>
      <c r="B193" s="59"/>
      <c r="C193" s="59"/>
      <c r="D193" s="59"/>
      <c r="E193" s="31"/>
      <c r="F193" s="80"/>
      <c r="G193" s="31"/>
      <c r="H193" s="21">
        <v>0</v>
      </c>
      <c r="I193" s="68">
        <f t="shared" ref="I193" si="372">AVERAGE(H193:H195)</f>
        <v>0</v>
      </c>
      <c r="J193" s="68">
        <f t="shared" ref="J193" si="373">AVERAGE(H193:H195)+((AVERAGE(H193:H195)*0.25))</f>
        <v>0</v>
      </c>
      <c r="K193" s="68">
        <f t="shared" ref="K193" si="374">AVERAGE(H193:H195)-((AVERAGE(H193:H195)*0.25))</f>
        <v>0</v>
      </c>
      <c r="L193" s="68">
        <f t="shared" ref="L193" si="375">ROUND(MEDIAN(H193:H195),2)</f>
        <v>0</v>
      </c>
      <c r="M193" s="65" t="str">
        <f t="shared" ref="M193" si="376">IF(OR(H193&gt;J193,H194&gt;J193,H195&gt;J193,H193&lt;K193,H194&lt;K193,H195&lt;K193),"SIM","NÃO")</f>
        <v>NÃO</v>
      </c>
      <c r="N193" s="68">
        <f t="shared" ref="N193" si="377">ROUND((IF(M193="NÃO",(MIN(I193,L193)),(MIN(H193:H195)))),2)</f>
        <v>0</v>
      </c>
      <c r="O193" s="68">
        <f>D193*N193</f>
        <v>0</v>
      </c>
    </row>
    <row r="194" spans="1:15" s="22" customFormat="1" x14ac:dyDescent="0.25">
      <c r="A194" s="60"/>
      <c r="B194" s="60"/>
      <c r="C194" s="60"/>
      <c r="D194" s="60"/>
      <c r="E194" s="28"/>
      <c r="F194" s="23"/>
      <c r="G194" s="28"/>
      <c r="H194" s="24">
        <v>0</v>
      </c>
      <c r="I194" s="69"/>
      <c r="J194" s="69"/>
      <c r="K194" s="69"/>
      <c r="L194" s="69"/>
      <c r="M194" s="66"/>
      <c r="N194" s="69"/>
      <c r="O194" s="69"/>
    </row>
    <row r="195" spans="1:15" s="22" customFormat="1" ht="15.75" thickBot="1" x14ac:dyDescent="0.3">
      <c r="A195" s="61"/>
      <c r="B195" s="61"/>
      <c r="C195" s="61"/>
      <c r="D195" s="61"/>
      <c r="E195" s="29"/>
      <c r="F195" s="32"/>
      <c r="G195" s="54"/>
      <c r="H195" s="39">
        <v>0</v>
      </c>
      <c r="I195" s="70"/>
      <c r="J195" s="70"/>
      <c r="K195" s="70"/>
      <c r="L195" s="70"/>
      <c r="M195" s="67"/>
      <c r="N195" s="70"/>
      <c r="O195" s="70"/>
    </row>
    <row r="196" spans="1:15" s="22" customFormat="1" x14ac:dyDescent="0.25">
      <c r="A196" s="59">
        <v>65</v>
      </c>
      <c r="B196" s="59"/>
      <c r="C196" s="59"/>
      <c r="D196" s="59"/>
      <c r="E196" s="31"/>
      <c r="F196" s="80"/>
      <c r="G196" s="31"/>
      <c r="H196" s="21">
        <v>0</v>
      </c>
      <c r="I196" s="68">
        <f t="shared" ref="I196" si="378">AVERAGE(H196:H198)</f>
        <v>0</v>
      </c>
      <c r="J196" s="68">
        <f t="shared" ref="J196" si="379">AVERAGE(H196:H198)+((AVERAGE(H196:H198)*0.25))</f>
        <v>0</v>
      </c>
      <c r="K196" s="68">
        <f t="shared" ref="K196" si="380">AVERAGE(H196:H198)-((AVERAGE(H196:H198)*0.25))</f>
        <v>0</v>
      </c>
      <c r="L196" s="68">
        <f t="shared" ref="L196" si="381">ROUND(MEDIAN(H196:H198),2)</f>
        <v>0</v>
      </c>
      <c r="M196" s="65" t="str">
        <f t="shared" ref="M196" si="382">IF(OR(H196&gt;J196,H197&gt;J196,H198&gt;J196,H196&lt;K196,H197&lt;K196,H198&lt;K196),"SIM","NÃO")</f>
        <v>NÃO</v>
      </c>
      <c r="N196" s="68">
        <f t="shared" ref="N196" si="383">ROUND((IF(M196="NÃO",(MIN(I196,L196)),(MIN(H196:H198)))),2)</f>
        <v>0</v>
      </c>
      <c r="O196" s="68">
        <f>D196*N196</f>
        <v>0</v>
      </c>
    </row>
    <row r="197" spans="1:15" s="22" customFormat="1" x14ac:dyDescent="0.25">
      <c r="A197" s="60"/>
      <c r="B197" s="60"/>
      <c r="C197" s="60"/>
      <c r="D197" s="60"/>
      <c r="E197" s="28"/>
      <c r="F197" s="23"/>
      <c r="G197" s="28"/>
      <c r="H197" s="24">
        <v>0</v>
      </c>
      <c r="I197" s="69"/>
      <c r="J197" s="69"/>
      <c r="K197" s="69"/>
      <c r="L197" s="69"/>
      <c r="M197" s="66"/>
      <c r="N197" s="69"/>
      <c r="O197" s="69"/>
    </row>
    <row r="198" spans="1:15" s="22" customFormat="1" ht="15.75" thickBot="1" x14ac:dyDescent="0.3">
      <c r="A198" s="61"/>
      <c r="B198" s="61"/>
      <c r="C198" s="61"/>
      <c r="D198" s="61"/>
      <c r="E198" s="29"/>
      <c r="F198" s="32"/>
      <c r="G198" s="54"/>
      <c r="H198" s="39">
        <v>0</v>
      </c>
      <c r="I198" s="70"/>
      <c r="J198" s="70"/>
      <c r="K198" s="70"/>
      <c r="L198" s="70"/>
      <c r="M198" s="67"/>
      <c r="N198" s="70"/>
      <c r="O198" s="70"/>
    </row>
    <row r="199" spans="1:15" s="22" customFormat="1" x14ac:dyDescent="0.25">
      <c r="A199" s="59">
        <v>66</v>
      </c>
      <c r="B199" s="59"/>
      <c r="C199" s="59"/>
      <c r="D199" s="59"/>
      <c r="E199" s="31"/>
      <c r="F199" s="80"/>
      <c r="G199" s="31"/>
      <c r="H199" s="21">
        <v>0</v>
      </c>
      <c r="I199" s="68">
        <f t="shared" ref="I199" si="384">AVERAGE(H199:H201)</f>
        <v>0</v>
      </c>
      <c r="J199" s="68">
        <f t="shared" ref="J199" si="385">AVERAGE(H199:H201)+((AVERAGE(H199:H201)*0.25))</f>
        <v>0</v>
      </c>
      <c r="K199" s="68">
        <f t="shared" ref="K199" si="386">AVERAGE(H199:H201)-((AVERAGE(H199:H201)*0.25))</f>
        <v>0</v>
      </c>
      <c r="L199" s="68">
        <f t="shared" ref="L199" si="387">ROUND(MEDIAN(H199:H201),2)</f>
        <v>0</v>
      </c>
      <c r="M199" s="65" t="str">
        <f t="shared" ref="M199" si="388">IF(OR(H199&gt;J199,H200&gt;J199,H201&gt;J199,H199&lt;K199,H200&lt;K199,H201&lt;K199),"SIM","NÃO")</f>
        <v>NÃO</v>
      </c>
      <c r="N199" s="68">
        <f t="shared" ref="N199" si="389">ROUND((IF(M199="NÃO",(MIN(I199,L199)),(MIN(H199:H201)))),2)</f>
        <v>0</v>
      </c>
      <c r="O199" s="68">
        <f>D199*N199</f>
        <v>0</v>
      </c>
    </row>
    <row r="200" spans="1:15" s="22" customFormat="1" x14ac:dyDescent="0.25">
      <c r="A200" s="60"/>
      <c r="B200" s="60"/>
      <c r="C200" s="60"/>
      <c r="D200" s="60"/>
      <c r="E200" s="28"/>
      <c r="F200" s="23"/>
      <c r="G200" s="28"/>
      <c r="H200" s="24">
        <v>0</v>
      </c>
      <c r="I200" s="69"/>
      <c r="J200" s="69"/>
      <c r="K200" s="69"/>
      <c r="L200" s="69"/>
      <c r="M200" s="66"/>
      <c r="N200" s="69"/>
      <c r="O200" s="69"/>
    </row>
    <row r="201" spans="1:15" s="22" customFormat="1" ht="15.75" thickBot="1" x14ac:dyDescent="0.3">
      <c r="A201" s="61"/>
      <c r="B201" s="61"/>
      <c r="C201" s="61"/>
      <c r="D201" s="61"/>
      <c r="E201" s="29"/>
      <c r="F201" s="32"/>
      <c r="G201" s="54"/>
      <c r="H201" s="39">
        <v>0</v>
      </c>
      <c r="I201" s="70"/>
      <c r="J201" s="70"/>
      <c r="K201" s="70"/>
      <c r="L201" s="70"/>
      <c r="M201" s="67"/>
      <c r="N201" s="70"/>
      <c r="O201" s="70"/>
    </row>
    <row r="202" spans="1:15" s="22" customFormat="1" x14ac:dyDescent="0.25">
      <c r="A202" s="59">
        <v>67</v>
      </c>
      <c r="B202" s="59"/>
      <c r="C202" s="59"/>
      <c r="D202" s="59"/>
      <c r="E202" s="31"/>
      <c r="F202" s="80"/>
      <c r="G202" s="31"/>
      <c r="H202" s="21">
        <v>0</v>
      </c>
      <c r="I202" s="68">
        <f t="shared" ref="I202" si="390">AVERAGE(H202:H204)</f>
        <v>0</v>
      </c>
      <c r="J202" s="68">
        <f t="shared" ref="J202" si="391">AVERAGE(H202:H204)+((AVERAGE(H202:H204)*0.25))</f>
        <v>0</v>
      </c>
      <c r="K202" s="68">
        <f t="shared" ref="K202" si="392">AVERAGE(H202:H204)-((AVERAGE(H202:H204)*0.25))</f>
        <v>0</v>
      </c>
      <c r="L202" s="68">
        <f t="shared" ref="L202" si="393">ROUND(MEDIAN(H202:H204),2)</f>
        <v>0</v>
      </c>
      <c r="M202" s="65" t="str">
        <f t="shared" ref="M202" si="394">IF(OR(H202&gt;J202,H203&gt;J202,H204&gt;J202,H202&lt;K202,H203&lt;K202,H204&lt;K202),"SIM","NÃO")</f>
        <v>NÃO</v>
      </c>
      <c r="N202" s="68">
        <f t="shared" ref="N202" si="395">ROUND((IF(M202="NÃO",(MIN(I202,L202)),(MIN(H202:H204)))),2)</f>
        <v>0</v>
      </c>
      <c r="O202" s="68">
        <f>D202*N202</f>
        <v>0</v>
      </c>
    </row>
    <row r="203" spans="1:15" s="22" customFormat="1" x14ac:dyDescent="0.25">
      <c r="A203" s="60"/>
      <c r="B203" s="60"/>
      <c r="C203" s="60"/>
      <c r="D203" s="60"/>
      <c r="E203" s="28"/>
      <c r="F203" s="23"/>
      <c r="G203" s="28"/>
      <c r="H203" s="24">
        <v>0</v>
      </c>
      <c r="I203" s="69"/>
      <c r="J203" s="69"/>
      <c r="K203" s="69"/>
      <c r="L203" s="69"/>
      <c r="M203" s="66"/>
      <c r="N203" s="69"/>
      <c r="O203" s="69"/>
    </row>
    <row r="204" spans="1:15" s="22" customFormat="1" ht="15.75" thickBot="1" x14ac:dyDescent="0.3">
      <c r="A204" s="61"/>
      <c r="B204" s="61"/>
      <c r="C204" s="61"/>
      <c r="D204" s="61"/>
      <c r="E204" s="29"/>
      <c r="F204" s="32"/>
      <c r="G204" s="54"/>
      <c r="H204" s="39">
        <v>0</v>
      </c>
      <c r="I204" s="70"/>
      <c r="J204" s="70"/>
      <c r="K204" s="70"/>
      <c r="L204" s="70"/>
      <c r="M204" s="67"/>
      <c r="N204" s="70"/>
      <c r="O204" s="70"/>
    </row>
    <row r="205" spans="1:15" s="19" customFormat="1" x14ac:dyDescent="0.25">
      <c r="A205" s="59">
        <v>68</v>
      </c>
      <c r="B205" s="59"/>
      <c r="C205" s="59"/>
      <c r="D205" s="59"/>
      <c r="E205" s="31"/>
      <c r="F205" s="80"/>
      <c r="G205" s="31"/>
      <c r="H205" s="21">
        <v>0</v>
      </c>
      <c r="I205" s="68">
        <f t="shared" ref="I205" si="396">AVERAGE(H205:H207)</f>
        <v>0</v>
      </c>
      <c r="J205" s="68">
        <f t="shared" ref="J205" si="397">AVERAGE(H205:H207)+((AVERAGE(H205:H207)*0.25))</f>
        <v>0</v>
      </c>
      <c r="K205" s="68">
        <f t="shared" ref="K205" si="398">AVERAGE(H205:H207)-((AVERAGE(H205:H207)*0.25))</f>
        <v>0</v>
      </c>
      <c r="L205" s="68">
        <f t="shared" ref="L205" si="399">ROUND(MEDIAN(H205:H207),2)</f>
        <v>0</v>
      </c>
      <c r="M205" s="65" t="str">
        <f t="shared" ref="M205" si="400">IF(OR(H205&gt;J205,H206&gt;J205,H207&gt;J205,H205&lt;K205,H206&lt;K205,H207&lt;K205),"SIM","NÃO")</f>
        <v>NÃO</v>
      </c>
      <c r="N205" s="68">
        <f t="shared" ref="N205" si="401">ROUND((IF(M205="NÃO",(MIN(I205,L205)),(MIN(H205:H207)))),2)</f>
        <v>0</v>
      </c>
      <c r="O205" s="68">
        <f>D205*N205</f>
        <v>0</v>
      </c>
    </row>
    <row r="206" spans="1:15" s="19" customFormat="1" x14ac:dyDescent="0.25">
      <c r="A206" s="60"/>
      <c r="B206" s="60"/>
      <c r="C206" s="60"/>
      <c r="D206" s="60"/>
      <c r="E206" s="28"/>
      <c r="F206" s="23"/>
      <c r="G206" s="28"/>
      <c r="H206" s="24">
        <v>0</v>
      </c>
      <c r="I206" s="69"/>
      <c r="J206" s="69"/>
      <c r="K206" s="69"/>
      <c r="L206" s="69"/>
      <c r="M206" s="66"/>
      <c r="N206" s="69"/>
      <c r="O206" s="69"/>
    </row>
    <row r="207" spans="1:15" s="19" customFormat="1" ht="15.75" thickBot="1" x14ac:dyDescent="0.3">
      <c r="A207" s="61"/>
      <c r="B207" s="61"/>
      <c r="C207" s="61"/>
      <c r="D207" s="61"/>
      <c r="E207" s="29"/>
      <c r="F207" s="32"/>
      <c r="G207" s="54"/>
      <c r="H207" s="39">
        <v>0</v>
      </c>
      <c r="I207" s="70"/>
      <c r="J207" s="70"/>
      <c r="K207" s="70"/>
      <c r="L207" s="70"/>
      <c r="M207" s="67"/>
      <c r="N207" s="70"/>
      <c r="O207" s="70"/>
    </row>
    <row r="208" spans="1:15" s="19" customFormat="1" x14ac:dyDescent="0.25">
      <c r="A208" s="59">
        <v>69</v>
      </c>
      <c r="B208" s="59"/>
      <c r="C208" s="59"/>
      <c r="D208" s="59"/>
      <c r="E208" s="31"/>
      <c r="F208" s="80"/>
      <c r="G208" s="31"/>
      <c r="H208" s="21">
        <v>0</v>
      </c>
      <c r="I208" s="68">
        <f t="shared" ref="I208" si="402">AVERAGE(H208:H210)</f>
        <v>0</v>
      </c>
      <c r="J208" s="68">
        <f t="shared" ref="J208" si="403">AVERAGE(H208:H210)+((AVERAGE(H208:H210)*0.25))</f>
        <v>0</v>
      </c>
      <c r="K208" s="68">
        <f t="shared" ref="K208" si="404">AVERAGE(H208:H210)-((AVERAGE(H208:H210)*0.25))</f>
        <v>0</v>
      </c>
      <c r="L208" s="68">
        <f t="shared" ref="L208" si="405">ROUND(MEDIAN(H208:H210),2)</f>
        <v>0</v>
      </c>
      <c r="M208" s="65" t="str">
        <f t="shared" ref="M208" si="406">IF(OR(H208&gt;J208,H209&gt;J208,H210&gt;J208,H208&lt;K208,H209&lt;K208,H210&lt;K208),"SIM","NÃO")</f>
        <v>NÃO</v>
      </c>
      <c r="N208" s="68">
        <f t="shared" ref="N208" si="407">ROUND((IF(M208="NÃO",(MIN(I208,L208)),(MIN(H208:H210)))),2)</f>
        <v>0</v>
      </c>
      <c r="O208" s="68">
        <f>D208*N208</f>
        <v>0</v>
      </c>
    </row>
    <row r="209" spans="1:15" s="19" customFormat="1" x14ac:dyDescent="0.25">
      <c r="A209" s="60"/>
      <c r="B209" s="60"/>
      <c r="C209" s="60"/>
      <c r="D209" s="60"/>
      <c r="E209" s="28"/>
      <c r="F209" s="23"/>
      <c r="G209" s="28"/>
      <c r="H209" s="24">
        <v>0</v>
      </c>
      <c r="I209" s="69"/>
      <c r="J209" s="69"/>
      <c r="K209" s="69"/>
      <c r="L209" s="69"/>
      <c r="M209" s="66"/>
      <c r="N209" s="69"/>
      <c r="O209" s="69"/>
    </row>
    <row r="210" spans="1:15" s="19" customFormat="1" ht="15.75" thickBot="1" x14ac:dyDescent="0.3">
      <c r="A210" s="61"/>
      <c r="B210" s="61"/>
      <c r="C210" s="61"/>
      <c r="D210" s="61"/>
      <c r="E210" s="29"/>
      <c r="F210" s="32"/>
      <c r="G210" s="54"/>
      <c r="H210" s="39">
        <v>0</v>
      </c>
      <c r="I210" s="70"/>
      <c r="J210" s="70"/>
      <c r="K210" s="70"/>
      <c r="L210" s="70"/>
      <c r="M210" s="67"/>
      <c r="N210" s="70"/>
      <c r="O210" s="70"/>
    </row>
    <row r="211" spans="1:15" s="22" customFormat="1" x14ac:dyDescent="0.25">
      <c r="A211" s="59">
        <v>70</v>
      </c>
      <c r="B211" s="59"/>
      <c r="C211" s="59"/>
      <c r="D211" s="59"/>
      <c r="E211" s="31"/>
      <c r="F211" s="80"/>
      <c r="G211" s="31"/>
      <c r="H211" s="21">
        <v>0</v>
      </c>
      <c r="I211" s="68">
        <f t="shared" ref="I211" si="408">AVERAGE(H211:H213)</f>
        <v>0</v>
      </c>
      <c r="J211" s="68">
        <f t="shared" ref="J211" si="409">AVERAGE(H211:H213)+((AVERAGE(H211:H213)*0.25))</f>
        <v>0</v>
      </c>
      <c r="K211" s="68">
        <f t="shared" ref="K211" si="410">AVERAGE(H211:H213)-((AVERAGE(H211:H213)*0.25))</f>
        <v>0</v>
      </c>
      <c r="L211" s="68">
        <f t="shared" ref="L211" si="411">ROUND(MEDIAN(H211:H213),2)</f>
        <v>0</v>
      </c>
      <c r="M211" s="65" t="str">
        <f t="shared" ref="M211" si="412">IF(OR(H211&gt;J211,H212&gt;J211,H213&gt;J211,H211&lt;K211,H212&lt;K211,H213&lt;K211),"SIM","NÃO")</f>
        <v>NÃO</v>
      </c>
      <c r="N211" s="68">
        <f t="shared" ref="N211" si="413">ROUND((IF(M211="NÃO",(MIN(I211,L211)),(MIN(H211:H213)))),2)</f>
        <v>0</v>
      </c>
      <c r="O211" s="68">
        <f>D211*N211</f>
        <v>0</v>
      </c>
    </row>
    <row r="212" spans="1:15" s="22" customFormat="1" x14ac:dyDescent="0.25">
      <c r="A212" s="60"/>
      <c r="B212" s="60"/>
      <c r="C212" s="60"/>
      <c r="D212" s="60"/>
      <c r="E212" s="28"/>
      <c r="F212" s="23"/>
      <c r="G212" s="28"/>
      <c r="H212" s="24">
        <v>0</v>
      </c>
      <c r="I212" s="69"/>
      <c r="J212" s="69"/>
      <c r="K212" s="69"/>
      <c r="L212" s="69"/>
      <c r="M212" s="66"/>
      <c r="N212" s="69"/>
      <c r="O212" s="69"/>
    </row>
    <row r="213" spans="1:15" s="22" customFormat="1" ht="15.75" thickBot="1" x14ac:dyDescent="0.3">
      <c r="A213" s="61"/>
      <c r="B213" s="61"/>
      <c r="C213" s="61"/>
      <c r="D213" s="61"/>
      <c r="E213" s="29"/>
      <c r="F213" s="32"/>
      <c r="G213" s="54"/>
      <c r="H213" s="39">
        <v>0</v>
      </c>
      <c r="I213" s="70"/>
      <c r="J213" s="70"/>
      <c r="K213" s="70"/>
      <c r="L213" s="70"/>
      <c r="M213" s="67"/>
      <c r="N213" s="70"/>
      <c r="O213" s="70"/>
    </row>
    <row r="214" spans="1:15" s="22" customFormat="1" x14ac:dyDescent="0.25">
      <c r="A214" s="59">
        <v>71</v>
      </c>
      <c r="B214" s="59"/>
      <c r="C214" s="59"/>
      <c r="D214" s="59"/>
      <c r="E214" s="31"/>
      <c r="F214" s="80"/>
      <c r="G214" s="31"/>
      <c r="H214" s="21">
        <v>0</v>
      </c>
      <c r="I214" s="68">
        <f t="shared" ref="I214" si="414">AVERAGE(H214:H216)</f>
        <v>0</v>
      </c>
      <c r="J214" s="68">
        <f t="shared" ref="J214" si="415">AVERAGE(H214:H216)+((AVERAGE(H214:H216)*0.25))</f>
        <v>0</v>
      </c>
      <c r="K214" s="68">
        <f t="shared" ref="K214" si="416">AVERAGE(H214:H216)-((AVERAGE(H214:H216)*0.25))</f>
        <v>0</v>
      </c>
      <c r="L214" s="68">
        <f t="shared" ref="L214" si="417">ROUND(MEDIAN(H214:H216),2)</f>
        <v>0</v>
      </c>
      <c r="M214" s="65" t="str">
        <f t="shared" ref="M214" si="418">IF(OR(H214&gt;J214,H215&gt;J214,H216&gt;J214,H214&lt;K214,H215&lt;K214,H216&lt;K214),"SIM","NÃO")</f>
        <v>NÃO</v>
      </c>
      <c r="N214" s="68">
        <f t="shared" ref="N214" si="419">ROUND((IF(M214="NÃO",(MIN(I214,L214)),(MIN(H214:H216)))),2)</f>
        <v>0</v>
      </c>
      <c r="O214" s="68">
        <f>D214*N214</f>
        <v>0</v>
      </c>
    </row>
    <row r="215" spans="1:15" s="22" customFormat="1" x14ac:dyDescent="0.25">
      <c r="A215" s="60"/>
      <c r="B215" s="60"/>
      <c r="C215" s="60"/>
      <c r="D215" s="60"/>
      <c r="E215" s="28"/>
      <c r="F215" s="23"/>
      <c r="G215" s="28"/>
      <c r="H215" s="24">
        <v>0</v>
      </c>
      <c r="I215" s="69"/>
      <c r="J215" s="69"/>
      <c r="K215" s="69"/>
      <c r="L215" s="69"/>
      <c r="M215" s="66"/>
      <c r="N215" s="69"/>
      <c r="O215" s="69"/>
    </row>
    <row r="216" spans="1:15" s="22" customFormat="1" ht="15.75" thickBot="1" x14ac:dyDescent="0.3">
      <c r="A216" s="61"/>
      <c r="B216" s="61"/>
      <c r="C216" s="61"/>
      <c r="D216" s="61"/>
      <c r="E216" s="29"/>
      <c r="F216" s="32"/>
      <c r="G216" s="54"/>
      <c r="H216" s="39">
        <v>0</v>
      </c>
      <c r="I216" s="70"/>
      <c r="J216" s="70"/>
      <c r="K216" s="70"/>
      <c r="L216" s="70"/>
      <c r="M216" s="67"/>
      <c r="N216" s="70"/>
      <c r="O216" s="70"/>
    </row>
    <row r="217" spans="1:15" s="22" customFormat="1" x14ac:dyDescent="0.25">
      <c r="A217" s="59">
        <v>72</v>
      </c>
      <c r="B217" s="59"/>
      <c r="C217" s="59"/>
      <c r="D217" s="59"/>
      <c r="E217" s="31"/>
      <c r="F217" s="80"/>
      <c r="G217" s="31"/>
      <c r="H217" s="21">
        <v>0</v>
      </c>
      <c r="I217" s="68">
        <f t="shared" ref="I217" si="420">AVERAGE(H217:H219)</f>
        <v>0</v>
      </c>
      <c r="J217" s="68">
        <f t="shared" ref="J217" si="421">AVERAGE(H217:H219)+((AVERAGE(H217:H219)*0.25))</f>
        <v>0</v>
      </c>
      <c r="K217" s="68">
        <f t="shared" ref="K217" si="422">AVERAGE(H217:H219)-((AVERAGE(H217:H219)*0.25))</f>
        <v>0</v>
      </c>
      <c r="L217" s="68">
        <f t="shared" ref="L217" si="423">ROUND(MEDIAN(H217:H219),2)</f>
        <v>0</v>
      </c>
      <c r="M217" s="65" t="str">
        <f t="shared" ref="M217" si="424">IF(OR(H217&gt;J217,H218&gt;J217,H219&gt;J217,H217&lt;K217,H218&lt;K217,H219&lt;K217),"SIM","NÃO")</f>
        <v>NÃO</v>
      </c>
      <c r="N217" s="68">
        <f t="shared" ref="N217" si="425">ROUND((IF(M217="NÃO",(MIN(I217,L217)),(MIN(H217:H219)))),2)</f>
        <v>0</v>
      </c>
      <c r="O217" s="68">
        <f>D217*N217</f>
        <v>0</v>
      </c>
    </row>
    <row r="218" spans="1:15" s="22" customFormat="1" x14ac:dyDescent="0.25">
      <c r="A218" s="60"/>
      <c r="B218" s="60"/>
      <c r="C218" s="60"/>
      <c r="D218" s="60"/>
      <c r="E218" s="28"/>
      <c r="F218" s="23"/>
      <c r="G218" s="28"/>
      <c r="H218" s="24">
        <v>0</v>
      </c>
      <c r="I218" s="69"/>
      <c r="J218" s="69"/>
      <c r="K218" s="69"/>
      <c r="L218" s="69"/>
      <c r="M218" s="66"/>
      <c r="N218" s="69"/>
      <c r="O218" s="69"/>
    </row>
    <row r="219" spans="1:15" s="22" customFormat="1" ht="15.75" thickBot="1" x14ac:dyDescent="0.3">
      <c r="A219" s="61"/>
      <c r="B219" s="61"/>
      <c r="C219" s="61"/>
      <c r="D219" s="61"/>
      <c r="E219" s="29"/>
      <c r="F219" s="32"/>
      <c r="G219" s="54"/>
      <c r="H219" s="39">
        <v>0</v>
      </c>
      <c r="I219" s="70"/>
      <c r="J219" s="70"/>
      <c r="K219" s="70"/>
      <c r="L219" s="70"/>
      <c r="M219" s="67"/>
      <c r="N219" s="70"/>
      <c r="O219" s="70"/>
    </row>
    <row r="220" spans="1:15" s="22" customFormat="1" x14ac:dyDescent="0.25">
      <c r="A220" s="59">
        <v>73</v>
      </c>
      <c r="B220" s="59"/>
      <c r="C220" s="59"/>
      <c r="D220" s="59"/>
      <c r="E220" s="31"/>
      <c r="F220" s="80"/>
      <c r="G220" s="31"/>
      <c r="H220" s="21">
        <v>0</v>
      </c>
      <c r="I220" s="68">
        <f t="shared" ref="I220" si="426">AVERAGE(H220:H222)</f>
        <v>0</v>
      </c>
      <c r="J220" s="68">
        <f t="shared" ref="J220" si="427">AVERAGE(H220:H222)+((AVERAGE(H220:H222)*0.25))</f>
        <v>0</v>
      </c>
      <c r="K220" s="68">
        <f t="shared" ref="K220" si="428">AVERAGE(H220:H222)-((AVERAGE(H220:H222)*0.25))</f>
        <v>0</v>
      </c>
      <c r="L220" s="68">
        <f t="shared" ref="L220" si="429">ROUND(MEDIAN(H220:H222),2)</f>
        <v>0</v>
      </c>
      <c r="M220" s="65" t="str">
        <f t="shared" ref="M220" si="430">IF(OR(H220&gt;J220,H221&gt;J220,H222&gt;J220,H220&lt;K220,H221&lt;K220,H222&lt;K220),"SIM","NÃO")</f>
        <v>NÃO</v>
      </c>
      <c r="N220" s="68">
        <f t="shared" ref="N220" si="431">ROUND((IF(M220="NÃO",(MIN(I220,L220)),(MIN(H220:H222)))),2)</f>
        <v>0</v>
      </c>
      <c r="O220" s="68">
        <f>D220*N220</f>
        <v>0</v>
      </c>
    </row>
    <row r="221" spans="1:15" s="22" customFormat="1" x14ac:dyDescent="0.25">
      <c r="A221" s="60"/>
      <c r="B221" s="60"/>
      <c r="C221" s="60"/>
      <c r="D221" s="60"/>
      <c r="E221" s="28"/>
      <c r="F221" s="23"/>
      <c r="G221" s="28"/>
      <c r="H221" s="24">
        <v>0</v>
      </c>
      <c r="I221" s="69"/>
      <c r="J221" s="69"/>
      <c r="K221" s="69"/>
      <c r="L221" s="69"/>
      <c r="M221" s="66"/>
      <c r="N221" s="69"/>
      <c r="O221" s="69"/>
    </row>
    <row r="222" spans="1:15" s="22" customFormat="1" ht="15.75" thickBot="1" x14ac:dyDescent="0.3">
      <c r="A222" s="61"/>
      <c r="B222" s="61"/>
      <c r="C222" s="61"/>
      <c r="D222" s="61"/>
      <c r="E222" s="33"/>
      <c r="F222" s="32"/>
      <c r="G222" s="54"/>
      <c r="H222" s="39">
        <v>0</v>
      </c>
      <c r="I222" s="70"/>
      <c r="J222" s="70"/>
      <c r="K222" s="70"/>
      <c r="L222" s="70"/>
      <c r="M222" s="67"/>
      <c r="N222" s="70"/>
      <c r="O222" s="70"/>
    </row>
    <row r="223" spans="1:15" s="22" customFormat="1" x14ac:dyDescent="0.25">
      <c r="A223" s="59">
        <v>74</v>
      </c>
      <c r="B223" s="59"/>
      <c r="C223" s="59"/>
      <c r="D223" s="59"/>
      <c r="E223" s="31"/>
      <c r="F223" s="80"/>
      <c r="G223" s="31"/>
      <c r="H223" s="21">
        <v>0</v>
      </c>
      <c r="I223" s="68">
        <f t="shared" ref="I223" si="432">AVERAGE(H223:H225)</f>
        <v>0</v>
      </c>
      <c r="J223" s="68">
        <f t="shared" ref="J223" si="433">AVERAGE(H223:H225)+((AVERAGE(H223:H225)*0.25))</f>
        <v>0</v>
      </c>
      <c r="K223" s="68">
        <f t="shared" ref="K223" si="434">AVERAGE(H223:H225)-((AVERAGE(H223:H225)*0.25))</f>
        <v>0</v>
      </c>
      <c r="L223" s="68">
        <f t="shared" ref="L223" si="435">ROUND(MEDIAN(H223:H225),2)</f>
        <v>0</v>
      </c>
      <c r="M223" s="65" t="str">
        <f t="shared" ref="M223" si="436">IF(OR(H223&gt;J223,H224&gt;J223,H225&gt;J223,H223&lt;K223,H224&lt;K223,H225&lt;K223),"SIM","NÃO")</f>
        <v>NÃO</v>
      </c>
      <c r="N223" s="68">
        <f t="shared" ref="N223" si="437">ROUND((IF(M223="NÃO",(MIN(I223,L223)),(MIN(H223:H225)))),2)</f>
        <v>0</v>
      </c>
      <c r="O223" s="68">
        <f>D223*N223</f>
        <v>0</v>
      </c>
    </row>
    <row r="224" spans="1:15" s="22" customFormat="1" x14ac:dyDescent="0.25">
      <c r="A224" s="60"/>
      <c r="B224" s="60"/>
      <c r="C224" s="60"/>
      <c r="D224" s="60"/>
      <c r="E224" s="28"/>
      <c r="F224" s="23"/>
      <c r="G224" s="28"/>
      <c r="H224" s="24">
        <v>0</v>
      </c>
      <c r="I224" s="69"/>
      <c r="J224" s="69"/>
      <c r="K224" s="69"/>
      <c r="L224" s="69"/>
      <c r="M224" s="66"/>
      <c r="N224" s="69"/>
      <c r="O224" s="69"/>
    </row>
    <row r="225" spans="1:15" s="22" customFormat="1" ht="15.75" thickBot="1" x14ac:dyDescent="0.3">
      <c r="A225" s="61"/>
      <c r="B225" s="61"/>
      <c r="C225" s="61"/>
      <c r="D225" s="61"/>
      <c r="E225" s="29"/>
      <c r="F225" s="32"/>
      <c r="G225" s="54"/>
      <c r="H225" s="39">
        <v>0</v>
      </c>
      <c r="I225" s="70"/>
      <c r="J225" s="70"/>
      <c r="K225" s="70"/>
      <c r="L225" s="70"/>
      <c r="M225" s="67"/>
      <c r="N225" s="70"/>
      <c r="O225" s="70"/>
    </row>
    <row r="226" spans="1:15" s="22" customFormat="1" x14ac:dyDescent="0.25">
      <c r="A226" s="59">
        <v>75</v>
      </c>
      <c r="B226" s="59"/>
      <c r="C226" s="59"/>
      <c r="D226" s="59"/>
      <c r="E226" s="31"/>
      <c r="F226" s="80"/>
      <c r="G226" s="31"/>
      <c r="H226" s="21">
        <v>0</v>
      </c>
      <c r="I226" s="68">
        <f t="shared" ref="I226" si="438">AVERAGE(H226:H228)</f>
        <v>0</v>
      </c>
      <c r="J226" s="68">
        <f t="shared" ref="J226" si="439">AVERAGE(H226:H228)+((AVERAGE(H226:H228)*0.25))</f>
        <v>0</v>
      </c>
      <c r="K226" s="68">
        <f t="shared" ref="K226" si="440">AVERAGE(H226:H228)-((AVERAGE(H226:H228)*0.25))</f>
        <v>0</v>
      </c>
      <c r="L226" s="68">
        <f t="shared" ref="L226" si="441">ROUND(MEDIAN(H226:H228),2)</f>
        <v>0</v>
      </c>
      <c r="M226" s="65" t="str">
        <f t="shared" ref="M226" si="442">IF(OR(H226&gt;J226,H227&gt;J226,H228&gt;J226,H226&lt;K226,H227&lt;K226,H228&lt;K226),"SIM","NÃO")</f>
        <v>NÃO</v>
      </c>
      <c r="N226" s="68">
        <f t="shared" ref="N226" si="443">ROUND((IF(M226="NÃO",(MIN(I226,L226)),(MIN(H226:H228)))),2)</f>
        <v>0</v>
      </c>
      <c r="O226" s="68">
        <f>D226*N226</f>
        <v>0</v>
      </c>
    </row>
    <row r="227" spans="1:15" s="22" customFormat="1" x14ac:dyDescent="0.25">
      <c r="A227" s="60"/>
      <c r="B227" s="60"/>
      <c r="C227" s="60"/>
      <c r="D227" s="60"/>
      <c r="E227" s="28"/>
      <c r="F227" s="23"/>
      <c r="G227" s="28"/>
      <c r="H227" s="24">
        <v>0</v>
      </c>
      <c r="I227" s="69"/>
      <c r="J227" s="69"/>
      <c r="K227" s="69"/>
      <c r="L227" s="69"/>
      <c r="M227" s="66"/>
      <c r="N227" s="69"/>
      <c r="O227" s="69"/>
    </row>
    <row r="228" spans="1:15" s="22" customFormat="1" ht="15.75" thickBot="1" x14ac:dyDescent="0.3">
      <c r="A228" s="61"/>
      <c r="B228" s="61"/>
      <c r="C228" s="61"/>
      <c r="D228" s="61"/>
      <c r="E228" s="29"/>
      <c r="F228" s="32"/>
      <c r="G228" s="54"/>
      <c r="H228" s="39">
        <v>0</v>
      </c>
      <c r="I228" s="70"/>
      <c r="J228" s="70"/>
      <c r="K228" s="70"/>
      <c r="L228" s="70"/>
      <c r="M228" s="67"/>
      <c r="N228" s="70"/>
      <c r="O228" s="70"/>
    </row>
    <row r="229" spans="1:15" s="22" customFormat="1" x14ac:dyDescent="0.25">
      <c r="A229" s="59">
        <v>76</v>
      </c>
      <c r="B229" s="59"/>
      <c r="C229" s="59"/>
      <c r="D229" s="59"/>
      <c r="E229" s="31"/>
      <c r="F229" s="80"/>
      <c r="G229" s="31"/>
      <c r="H229" s="21">
        <v>0</v>
      </c>
      <c r="I229" s="68">
        <f t="shared" ref="I229" si="444">AVERAGE(H229:H231)</f>
        <v>0</v>
      </c>
      <c r="J229" s="68">
        <f t="shared" ref="J229" si="445">AVERAGE(H229:H231)+((AVERAGE(H229:H231)*0.25))</f>
        <v>0</v>
      </c>
      <c r="K229" s="68">
        <f t="shared" ref="K229" si="446">AVERAGE(H229:H231)-((AVERAGE(H229:H231)*0.25))</f>
        <v>0</v>
      </c>
      <c r="L229" s="68">
        <f t="shared" ref="L229" si="447">ROUND(MEDIAN(H229:H231),2)</f>
        <v>0</v>
      </c>
      <c r="M229" s="65" t="str">
        <f t="shared" ref="M229" si="448">IF(OR(H229&gt;J229,H230&gt;J229,H231&gt;J229,H229&lt;K229,H230&lt;K229,H231&lt;K229),"SIM","NÃO")</f>
        <v>NÃO</v>
      </c>
      <c r="N229" s="68">
        <f t="shared" ref="N229" si="449">ROUND((IF(M229="NÃO",(MIN(I229,L229)),(MIN(H229:H231)))),2)</f>
        <v>0</v>
      </c>
      <c r="O229" s="68">
        <f>D229*N229</f>
        <v>0</v>
      </c>
    </row>
    <row r="230" spans="1:15" s="22" customFormat="1" x14ac:dyDescent="0.25">
      <c r="A230" s="60"/>
      <c r="B230" s="60"/>
      <c r="C230" s="60"/>
      <c r="D230" s="60"/>
      <c r="E230" s="28"/>
      <c r="F230" s="23"/>
      <c r="G230" s="28"/>
      <c r="H230" s="24">
        <v>0</v>
      </c>
      <c r="I230" s="69"/>
      <c r="J230" s="69"/>
      <c r="K230" s="69"/>
      <c r="L230" s="69"/>
      <c r="M230" s="66"/>
      <c r="N230" s="69"/>
      <c r="O230" s="69"/>
    </row>
    <row r="231" spans="1:15" s="22" customFormat="1" ht="15.75" thickBot="1" x14ac:dyDescent="0.3">
      <c r="A231" s="61"/>
      <c r="B231" s="61"/>
      <c r="C231" s="61"/>
      <c r="D231" s="61"/>
      <c r="E231" s="29"/>
      <c r="F231" s="32"/>
      <c r="G231" s="54"/>
      <c r="H231" s="39">
        <v>0</v>
      </c>
      <c r="I231" s="70"/>
      <c r="J231" s="70"/>
      <c r="K231" s="70"/>
      <c r="L231" s="70"/>
      <c r="M231" s="67"/>
      <c r="N231" s="70"/>
      <c r="O231" s="70"/>
    </row>
    <row r="232" spans="1:15" s="22" customFormat="1" x14ac:dyDescent="0.25">
      <c r="A232" s="59">
        <v>77</v>
      </c>
      <c r="B232" s="59"/>
      <c r="C232" s="59"/>
      <c r="D232" s="59"/>
      <c r="E232" s="31"/>
      <c r="F232" s="80"/>
      <c r="G232" s="31"/>
      <c r="H232" s="21">
        <v>0</v>
      </c>
      <c r="I232" s="68">
        <f t="shared" ref="I232" si="450">AVERAGE(H232:H234)</f>
        <v>0</v>
      </c>
      <c r="J232" s="68">
        <f t="shared" ref="J232" si="451">AVERAGE(H232:H234)+((AVERAGE(H232:H234)*0.25))</f>
        <v>0</v>
      </c>
      <c r="K232" s="68">
        <f t="shared" ref="K232" si="452">AVERAGE(H232:H234)-((AVERAGE(H232:H234)*0.25))</f>
        <v>0</v>
      </c>
      <c r="L232" s="68">
        <f t="shared" ref="L232" si="453">ROUND(MEDIAN(H232:H234),2)</f>
        <v>0</v>
      </c>
      <c r="M232" s="65" t="str">
        <f t="shared" ref="M232" si="454">IF(OR(H232&gt;J232,H233&gt;J232,H234&gt;J232,H232&lt;K232,H233&lt;K232,H234&lt;K232),"SIM","NÃO")</f>
        <v>NÃO</v>
      </c>
      <c r="N232" s="68">
        <f t="shared" ref="N232" si="455">ROUND((IF(M232="NÃO",(MIN(I232,L232)),(MIN(H232:H234)))),2)</f>
        <v>0</v>
      </c>
      <c r="O232" s="68">
        <f>D232*N232</f>
        <v>0</v>
      </c>
    </row>
    <row r="233" spans="1:15" s="22" customFormat="1" x14ac:dyDescent="0.25">
      <c r="A233" s="60"/>
      <c r="B233" s="60"/>
      <c r="C233" s="60"/>
      <c r="D233" s="60"/>
      <c r="E233" s="28"/>
      <c r="F233" s="23"/>
      <c r="G233" s="28"/>
      <c r="H233" s="24">
        <v>0</v>
      </c>
      <c r="I233" s="69"/>
      <c r="J233" s="69"/>
      <c r="K233" s="69"/>
      <c r="L233" s="69"/>
      <c r="M233" s="66"/>
      <c r="N233" s="69"/>
      <c r="O233" s="69"/>
    </row>
    <row r="234" spans="1:15" s="22" customFormat="1" ht="15.75" thickBot="1" x14ac:dyDescent="0.3">
      <c r="A234" s="61"/>
      <c r="B234" s="61"/>
      <c r="C234" s="61"/>
      <c r="D234" s="61"/>
      <c r="E234" s="29"/>
      <c r="F234" s="32"/>
      <c r="G234" s="54"/>
      <c r="H234" s="39">
        <v>0</v>
      </c>
      <c r="I234" s="70"/>
      <c r="J234" s="70"/>
      <c r="K234" s="70"/>
      <c r="L234" s="70"/>
      <c r="M234" s="67"/>
      <c r="N234" s="70"/>
      <c r="O234" s="70"/>
    </row>
    <row r="235" spans="1:15" s="19" customFormat="1" x14ac:dyDescent="0.25">
      <c r="A235" s="59">
        <v>78</v>
      </c>
      <c r="B235" s="59"/>
      <c r="C235" s="59"/>
      <c r="D235" s="59"/>
      <c r="E235" s="31"/>
      <c r="F235" s="80"/>
      <c r="G235" s="31"/>
      <c r="H235" s="21">
        <v>0</v>
      </c>
      <c r="I235" s="68">
        <f t="shared" ref="I235" si="456">AVERAGE(H235:H237)</f>
        <v>0</v>
      </c>
      <c r="J235" s="68">
        <f t="shared" ref="J235" si="457">AVERAGE(H235:H237)+((AVERAGE(H235:H237)*0.25))</f>
        <v>0</v>
      </c>
      <c r="K235" s="68">
        <f t="shared" ref="K235" si="458">AVERAGE(H235:H237)-((AVERAGE(H235:H237)*0.25))</f>
        <v>0</v>
      </c>
      <c r="L235" s="68">
        <f t="shared" ref="L235" si="459">ROUND(MEDIAN(H235:H237),2)</f>
        <v>0</v>
      </c>
      <c r="M235" s="65" t="str">
        <f t="shared" ref="M235" si="460">IF(OR(H235&gt;J235,H236&gt;J235,H237&gt;J235,H235&lt;K235,H236&lt;K235,H237&lt;K235),"SIM","NÃO")</f>
        <v>NÃO</v>
      </c>
      <c r="N235" s="68">
        <f t="shared" ref="N235" si="461">ROUND((IF(M235="NÃO",(MIN(I235,L235)),(MIN(H235:H237)))),2)</f>
        <v>0</v>
      </c>
      <c r="O235" s="68">
        <f>D235*N235</f>
        <v>0</v>
      </c>
    </row>
    <row r="236" spans="1:15" s="19" customFormat="1" x14ac:dyDescent="0.25">
      <c r="A236" s="60"/>
      <c r="B236" s="60"/>
      <c r="C236" s="60"/>
      <c r="D236" s="60"/>
      <c r="E236" s="28"/>
      <c r="F236" s="23"/>
      <c r="G236" s="28"/>
      <c r="H236" s="24">
        <v>0</v>
      </c>
      <c r="I236" s="69"/>
      <c r="J236" s="69"/>
      <c r="K236" s="69"/>
      <c r="L236" s="69"/>
      <c r="M236" s="66"/>
      <c r="N236" s="69"/>
      <c r="O236" s="69"/>
    </row>
    <row r="237" spans="1:15" s="19" customFormat="1" ht="15.75" thickBot="1" x14ac:dyDescent="0.3">
      <c r="A237" s="61"/>
      <c r="B237" s="61"/>
      <c r="C237" s="61"/>
      <c r="D237" s="61"/>
      <c r="E237" s="29"/>
      <c r="F237" s="32"/>
      <c r="G237" s="54"/>
      <c r="H237" s="39">
        <v>0</v>
      </c>
      <c r="I237" s="70"/>
      <c r="J237" s="70"/>
      <c r="K237" s="70"/>
      <c r="L237" s="70"/>
      <c r="M237" s="67"/>
      <c r="N237" s="70"/>
      <c r="O237" s="70"/>
    </row>
    <row r="238" spans="1:15" s="19" customFormat="1" x14ac:dyDescent="0.25">
      <c r="A238" s="59">
        <v>79</v>
      </c>
      <c r="B238" s="59"/>
      <c r="C238" s="59"/>
      <c r="D238" s="59"/>
      <c r="E238" s="31"/>
      <c r="F238" s="80"/>
      <c r="G238" s="31"/>
      <c r="H238" s="21">
        <v>0</v>
      </c>
      <c r="I238" s="68">
        <f t="shared" ref="I238" si="462">AVERAGE(H238:H240)</f>
        <v>0</v>
      </c>
      <c r="J238" s="68">
        <f t="shared" ref="J238" si="463">AVERAGE(H238:H240)+((AVERAGE(H238:H240)*0.25))</f>
        <v>0</v>
      </c>
      <c r="K238" s="68">
        <f t="shared" ref="K238" si="464">AVERAGE(H238:H240)-((AVERAGE(H238:H240)*0.25))</f>
        <v>0</v>
      </c>
      <c r="L238" s="68">
        <f t="shared" ref="L238" si="465">ROUND(MEDIAN(H238:H240),2)</f>
        <v>0</v>
      </c>
      <c r="M238" s="65" t="str">
        <f t="shared" ref="M238" si="466">IF(OR(H238&gt;J238,H239&gt;J238,H240&gt;J238,H238&lt;K238,H239&lt;K238,H240&lt;K238),"SIM","NÃO")</f>
        <v>NÃO</v>
      </c>
      <c r="N238" s="68">
        <f t="shared" ref="N238" si="467">ROUND((IF(M238="NÃO",(MIN(I238,L238)),(MIN(H238:H240)))),2)</f>
        <v>0</v>
      </c>
      <c r="O238" s="68">
        <f>D238*N238</f>
        <v>0</v>
      </c>
    </row>
    <row r="239" spans="1:15" s="19" customFormat="1" x14ac:dyDescent="0.25">
      <c r="A239" s="60"/>
      <c r="B239" s="60"/>
      <c r="C239" s="60"/>
      <c r="D239" s="60"/>
      <c r="E239" s="28"/>
      <c r="F239" s="23"/>
      <c r="G239" s="28"/>
      <c r="H239" s="24">
        <v>0</v>
      </c>
      <c r="I239" s="69"/>
      <c r="J239" s="69"/>
      <c r="K239" s="69"/>
      <c r="L239" s="69"/>
      <c r="M239" s="66"/>
      <c r="N239" s="69"/>
      <c r="O239" s="69"/>
    </row>
    <row r="240" spans="1:15" s="19" customFormat="1" ht="15.75" thickBot="1" x14ac:dyDescent="0.3">
      <c r="A240" s="61"/>
      <c r="B240" s="61"/>
      <c r="C240" s="61"/>
      <c r="D240" s="61"/>
      <c r="E240" s="29"/>
      <c r="F240" s="32"/>
      <c r="G240" s="54"/>
      <c r="H240" s="39">
        <v>0</v>
      </c>
      <c r="I240" s="70"/>
      <c r="J240" s="70"/>
      <c r="K240" s="70"/>
      <c r="L240" s="70"/>
      <c r="M240" s="67"/>
      <c r="N240" s="70"/>
      <c r="O240" s="70"/>
    </row>
    <row r="241" spans="1:15" s="22" customFormat="1" x14ac:dyDescent="0.25">
      <c r="A241" s="59">
        <v>80</v>
      </c>
      <c r="B241" s="59"/>
      <c r="C241" s="59"/>
      <c r="D241" s="59"/>
      <c r="E241" s="31"/>
      <c r="F241" s="80"/>
      <c r="G241" s="31"/>
      <c r="H241" s="21">
        <v>0</v>
      </c>
      <c r="I241" s="68">
        <f t="shared" ref="I241" si="468">AVERAGE(H241:H243)</f>
        <v>0</v>
      </c>
      <c r="J241" s="68">
        <f t="shared" ref="J241" si="469">AVERAGE(H241:H243)+((AVERAGE(H241:H243)*0.25))</f>
        <v>0</v>
      </c>
      <c r="K241" s="68">
        <f t="shared" ref="K241" si="470">AVERAGE(H241:H243)-((AVERAGE(H241:H243)*0.25))</f>
        <v>0</v>
      </c>
      <c r="L241" s="68">
        <f t="shared" ref="L241" si="471">ROUND(MEDIAN(H241:H243),2)</f>
        <v>0</v>
      </c>
      <c r="M241" s="65" t="str">
        <f t="shared" ref="M241" si="472">IF(OR(H241&gt;J241,H242&gt;J241,H243&gt;J241,H241&lt;K241,H242&lt;K241,H243&lt;K241),"SIM","NÃO")</f>
        <v>NÃO</v>
      </c>
      <c r="N241" s="68">
        <f t="shared" ref="N241" si="473">ROUND((IF(M241="NÃO",(MIN(I241,L241)),(MIN(H241:H243)))),2)</f>
        <v>0</v>
      </c>
      <c r="O241" s="68">
        <f>D241*N241</f>
        <v>0</v>
      </c>
    </row>
    <row r="242" spans="1:15" s="22" customFormat="1" x14ac:dyDescent="0.25">
      <c r="A242" s="60"/>
      <c r="B242" s="60"/>
      <c r="C242" s="60"/>
      <c r="D242" s="60"/>
      <c r="E242" s="28"/>
      <c r="F242" s="23"/>
      <c r="G242" s="28"/>
      <c r="H242" s="24">
        <v>0</v>
      </c>
      <c r="I242" s="69"/>
      <c r="J242" s="69"/>
      <c r="K242" s="69"/>
      <c r="L242" s="69"/>
      <c r="M242" s="66"/>
      <c r="N242" s="69"/>
      <c r="O242" s="69"/>
    </row>
    <row r="243" spans="1:15" s="22" customFormat="1" ht="15.75" thickBot="1" x14ac:dyDescent="0.3">
      <c r="A243" s="61"/>
      <c r="B243" s="61"/>
      <c r="C243" s="61"/>
      <c r="D243" s="61"/>
      <c r="E243" s="29"/>
      <c r="F243" s="32"/>
      <c r="G243" s="54"/>
      <c r="H243" s="39">
        <v>0</v>
      </c>
      <c r="I243" s="70"/>
      <c r="J243" s="70"/>
      <c r="K243" s="70"/>
      <c r="L243" s="70"/>
      <c r="M243" s="67"/>
      <c r="N243" s="70"/>
      <c r="O243" s="70"/>
    </row>
    <row r="244" spans="1:15" s="22" customFormat="1" x14ac:dyDescent="0.25">
      <c r="A244" s="59">
        <v>81</v>
      </c>
      <c r="B244" s="59"/>
      <c r="C244" s="59"/>
      <c r="D244" s="59"/>
      <c r="E244" s="31"/>
      <c r="F244" s="80"/>
      <c r="G244" s="31"/>
      <c r="H244" s="21">
        <v>0</v>
      </c>
      <c r="I244" s="68">
        <f t="shared" ref="I244" si="474">AVERAGE(H244:H246)</f>
        <v>0</v>
      </c>
      <c r="J244" s="68">
        <f t="shared" ref="J244" si="475">AVERAGE(H244:H246)+((AVERAGE(H244:H246)*0.25))</f>
        <v>0</v>
      </c>
      <c r="K244" s="68">
        <f t="shared" ref="K244" si="476">AVERAGE(H244:H246)-((AVERAGE(H244:H246)*0.25))</f>
        <v>0</v>
      </c>
      <c r="L244" s="68">
        <f t="shared" ref="L244" si="477">ROUND(MEDIAN(H244:H246),2)</f>
        <v>0</v>
      </c>
      <c r="M244" s="65" t="str">
        <f t="shared" ref="M244" si="478">IF(OR(H244&gt;J244,H245&gt;J244,H246&gt;J244,H244&lt;K244,H245&lt;K244,H246&lt;K244),"SIM","NÃO")</f>
        <v>NÃO</v>
      </c>
      <c r="N244" s="68">
        <f t="shared" ref="N244" si="479">ROUND((IF(M244="NÃO",(MIN(I244,L244)),(MIN(H244:H246)))),2)</f>
        <v>0</v>
      </c>
      <c r="O244" s="68">
        <f>D244*N244</f>
        <v>0</v>
      </c>
    </row>
    <row r="245" spans="1:15" s="22" customFormat="1" x14ac:dyDescent="0.25">
      <c r="A245" s="60"/>
      <c r="B245" s="60"/>
      <c r="C245" s="60"/>
      <c r="D245" s="60"/>
      <c r="E245" s="28"/>
      <c r="F245" s="23"/>
      <c r="G245" s="28"/>
      <c r="H245" s="24">
        <v>0</v>
      </c>
      <c r="I245" s="69"/>
      <c r="J245" s="69"/>
      <c r="K245" s="69"/>
      <c r="L245" s="69"/>
      <c r="M245" s="66"/>
      <c r="N245" s="69"/>
      <c r="O245" s="69"/>
    </row>
    <row r="246" spans="1:15" s="22" customFormat="1" ht="15.75" thickBot="1" x14ac:dyDescent="0.3">
      <c r="A246" s="61"/>
      <c r="B246" s="61"/>
      <c r="C246" s="61"/>
      <c r="D246" s="61"/>
      <c r="E246" s="29"/>
      <c r="F246" s="32"/>
      <c r="G246" s="54"/>
      <c r="H246" s="39">
        <v>0</v>
      </c>
      <c r="I246" s="70"/>
      <c r="J246" s="70"/>
      <c r="K246" s="70"/>
      <c r="L246" s="70"/>
      <c r="M246" s="67"/>
      <c r="N246" s="70"/>
      <c r="O246" s="70"/>
    </row>
    <row r="247" spans="1:15" s="22" customFormat="1" x14ac:dyDescent="0.25">
      <c r="A247" s="59">
        <v>82</v>
      </c>
      <c r="B247" s="59"/>
      <c r="C247" s="59"/>
      <c r="D247" s="59"/>
      <c r="E247" s="31"/>
      <c r="F247" s="80"/>
      <c r="G247" s="31"/>
      <c r="H247" s="21">
        <v>0</v>
      </c>
      <c r="I247" s="68">
        <f t="shared" ref="I247" si="480">AVERAGE(H247:H249)</f>
        <v>0</v>
      </c>
      <c r="J247" s="68">
        <f t="shared" ref="J247" si="481">AVERAGE(H247:H249)+((AVERAGE(H247:H249)*0.25))</f>
        <v>0</v>
      </c>
      <c r="K247" s="68">
        <f t="shared" ref="K247" si="482">AVERAGE(H247:H249)-((AVERAGE(H247:H249)*0.25))</f>
        <v>0</v>
      </c>
      <c r="L247" s="68">
        <f t="shared" ref="L247" si="483">ROUND(MEDIAN(H247:H249),2)</f>
        <v>0</v>
      </c>
      <c r="M247" s="65" t="str">
        <f t="shared" ref="M247" si="484">IF(OR(H247&gt;J247,H248&gt;J247,H249&gt;J247,H247&lt;K247,H248&lt;K247,H249&lt;K247),"SIM","NÃO")</f>
        <v>NÃO</v>
      </c>
      <c r="N247" s="68">
        <f t="shared" ref="N247" si="485">ROUND((IF(M247="NÃO",(MIN(I247,L247)),(MIN(H247:H249)))),2)</f>
        <v>0</v>
      </c>
      <c r="O247" s="68">
        <f>D247*N247</f>
        <v>0</v>
      </c>
    </row>
    <row r="248" spans="1:15" s="22" customFormat="1" x14ac:dyDescent="0.25">
      <c r="A248" s="60"/>
      <c r="B248" s="60"/>
      <c r="C248" s="60"/>
      <c r="D248" s="60"/>
      <c r="E248" s="28"/>
      <c r="F248" s="23"/>
      <c r="G248" s="28"/>
      <c r="H248" s="24">
        <v>0</v>
      </c>
      <c r="I248" s="69"/>
      <c r="J248" s="69"/>
      <c r="K248" s="69"/>
      <c r="L248" s="69"/>
      <c r="M248" s="66"/>
      <c r="N248" s="69"/>
      <c r="O248" s="69"/>
    </row>
    <row r="249" spans="1:15" s="22" customFormat="1" ht="15.75" thickBot="1" x14ac:dyDescent="0.3">
      <c r="A249" s="61"/>
      <c r="B249" s="61"/>
      <c r="C249" s="61"/>
      <c r="D249" s="61"/>
      <c r="E249" s="29"/>
      <c r="F249" s="32"/>
      <c r="G249" s="54"/>
      <c r="H249" s="39">
        <v>0</v>
      </c>
      <c r="I249" s="70"/>
      <c r="J249" s="70"/>
      <c r="K249" s="70"/>
      <c r="L249" s="70"/>
      <c r="M249" s="67"/>
      <c r="N249" s="70"/>
      <c r="O249" s="70"/>
    </row>
    <row r="250" spans="1:15" s="22" customFormat="1" x14ac:dyDescent="0.25">
      <c r="A250" s="59">
        <v>83</v>
      </c>
      <c r="B250" s="59"/>
      <c r="C250" s="59"/>
      <c r="D250" s="59"/>
      <c r="E250" s="31"/>
      <c r="F250" s="80"/>
      <c r="G250" s="31"/>
      <c r="H250" s="21">
        <v>0</v>
      </c>
      <c r="I250" s="68">
        <f t="shared" ref="I250" si="486">AVERAGE(H250:H252)</f>
        <v>0</v>
      </c>
      <c r="J250" s="68">
        <f t="shared" ref="J250" si="487">AVERAGE(H250:H252)+((AVERAGE(H250:H252)*0.25))</f>
        <v>0</v>
      </c>
      <c r="K250" s="68">
        <f t="shared" ref="K250" si="488">AVERAGE(H250:H252)-((AVERAGE(H250:H252)*0.25))</f>
        <v>0</v>
      </c>
      <c r="L250" s="68">
        <f t="shared" ref="L250" si="489">ROUND(MEDIAN(H250:H252),2)</f>
        <v>0</v>
      </c>
      <c r="M250" s="65" t="str">
        <f t="shared" ref="M250" si="490">IF(OR(H250&gt;J250,H251&gt;J250,H252&gt;J250,H250&lt;K250,H251&lt;K250,H252&lt;K250),"SIM","NÃO")</f>
        <v>NÃO</v>
      </c>
      <c r="N250" s="68">
        <f t="shared" ref="N250" si="491">ROUND((IF(M250="NÃO",(MIN(I250,L250)),(MIN(H250:H252)))),2)</f>
        <v>0</v>
      </c>
      <c r="O250" s="68">
        <f>D250*N250</f>
        <v>0</v>
      </c>
    </row>
    <row r="251" spans="1:15" s="22" customFormat="1" x14ac:dyDescent="0.25">
      <c r="A251" s="60"/>
      <c r="B251" s="60"/>
      <c r="C251" s="60"/>
      <c r="D251" s="60"/>
      <c r="E251" s="28"/>
      <c r="F251" s="23"/>
      <c r="G251" s="28"/>
      <c r="H251" s="24">
        <v>0</v>
      </c>
      <c r="I251" s="69"/>
      <c r="J251" s="69"/>
      <c r="K251" s="69"/>
      <c r="L251" s="69"/>
      <c r="M251" s="66"/>
      <c r="N251" s="69"/>
      <c r="O251" s="69"/>
    </row>
    <row r="252" spans="1:15" s="22" customFormat="1" ht="15.75" thickBot="1" x14ac:dyDescent="0.3">
      <c r="A252" s="61"/>
      <c r="B252" s="61"/>
      <c r="C252" s="61"/>
      <c r="D252" s="61"/>
      <c r="E252" s="29"/>
      <c r="F252" s="32"/>
      <c r="G252" s="54"/>
      <c r="H252" s="39">
        <v>0</v>
      </c>
      <c r="I252" s="70"/>
      <c r="J252" s="70"/>
      <c r="K252" s="70"/>
      <c r="L252" s="70"/>
      <c r="M252" s="67"/>
      <c r="N252" s="70"/>
      <c r="O252" s="70"/>
    </row>
    <row r="253" spans="1:15" s="22" customFormat="1" x14ac:dyDescent="0.25">
      <c r="A253" s="59">
        <v>84</v>
      </c>
      <c r="B253" s="59"/>
      <c r="C253" s="59"/>
      <c r="D253" s="59"/>
      <c r="E253" s="31"/>
      <c r="F253" s="80"/>
      <c r="G253" s="31"/>
      <c r="H253" s="21">
        <v>0</v>
      </c>
      <c r="I253" s="68">
        <f t="shared" ref="I253" si="492">AVERAGE(H253:H255)</f>
        <v>0</v>
      </c>
      <c r="J253" s="68">
        <f t="shared" ref="J253" si="493">AVERAGE(H253:H255)+((AVERAGE(H253:H255)*0.25))</f>
        <v>0</v>
      </c>
      <c r="K253" s="68">
        <f t="shared" ref="K253" si="494">AVERAGE(H253:H255)-((AVERAGE(H253:H255)*0.25))</f>
        <v>0</v>
      </c>
      <c r="L253" s="68">
        <f t="shared" ref="L253" si="495">ROUND(MEDIAN(H253:H255),2)</f>
        <v>0</v>
      </c>
      <c r="M253" s="65" t="str">
        <f t="shared" ref="M253" si="496">IF(OR(H253&gt;J253,H254&gt;J253,H255&gt;J253,H253&lt;K253,H254&lt;K253,H255&lt;K253),"SIM","NÃO")</f>
        <v>NÃO</v>
      </c>
      <c r="N253" s="68">
        <f t="shared" ref="N253" si="497">ROUND((IF(M253="NÃO",(MIN(I253,L253)),(MIN(H253:H255)))),2)</f>
        <v>0</v>
      </c>
      <c r="O253" s="68">
        <f>D253*N253</f>
        <v>0</v>
      </c>
    </row>
    <row r="254" spans="1:15" s="22" customFormat="1" x14ac:dyDescent="0.25">
      <c r="A254" s="60"/>
      <c r="B254" s="60"/>
      <c r="C254" s="60"/>
      <c r="D254" s="60"/>
      <c r="E254" s="28"/>
      <c r="F254" s="23"/>
      <c r="G254" s="28"/>
      <c r="H254" s="24">
        <v>0</v>
      </c>
      <c r="I254" s="69"/>
      <c r="J254" s="69"/>
      <c r="K254" s="69"/>
      <c r="L254" s="69"/>
      <c r="M254" s="66"/>
      <c r="N254" s="69"/>
      <c r="O254" s="69"/>
    </row>
    <row r="255" spans="1:15" s="22" customFormat="1" ht="15.75" thickBot="1" x14ac:dyDescent="0.3">
      <c r="A255" s="61"/>
      <c r="B255" s="61"/>
      <c r="C255" s="61"/>
      <c r="D255" s="61"/>
      <c r="E255" s="29"/>
      <c r="F255" s="32"/>
      <c r="G255" s="54"/>
      <c r="H255" s="39">
        <v>0</v>
      </c>
      <c r="I255" s="70"/>
      <c r="J255" s="70"/>
      <c r="K255" s="70"/>
      <c r="L255" s="70"/>
      <c r="M255" s="67"/>
      <c r="N255" s="70"/>
      <c r="O255" s="70"/>
    </row>
    <row r="256" spans="1:15" s="19" customFormat="1" x14ac:dyDescent="0.25">
      <c r="A256" s="59">
        <v>85</v>
      </c>
      <c r="B256" s="59"/>
      <c r="C256" s="59"/>
      <c r="D256" s="59"/>
      <c r="E256" s="31"/>
      <c r="F256" s="80"/>
      <c r="G256" s="31"/>
      <c r="H256" s="21">
        <v>0</v>
      </c>
      <c r="I256" s="68">
        <f t="shared" ref="I256" si="498">AVERAGE(H256:H258)</f>
        <v>0</v>
      </c>
      <c r="J256" s="68">
        <f t="shared" ref="J256" si="499">AVERAGE(H256:H258)+((AVERAGE(H256:H258)*0.25))</f>
        <v>0</v>
      </c>
      <c r="K256" s="68">
        <f t="shared" ref="K256" si="500">AVERAGE(H256:H258)-((AVERAGE(H256:H258)*0.25))</f>
        <v>0</v>
      </c>
      <c r="L256" s="68">
        <f t="shared" ref="L256" si="501">ROUND(MEDIAN(H256:H258),2)</f>
        <v>0</v>
      </c>
      <c r="M256" s="65" t="str">
        <f t="shared" ref="M256" si="502">IF(OR(H256&gt;J256,H257&gt;J256,H258&gt;J256,H256&lt;K256,H257&lt;K256,H258&lt;K256),"SIM","NÃO")</f>
        <v>NÃO</v>
      </c>
      <c r="N256" s="68">
        <f t="shared" ref="N256" si="503">ROUND((IF(M256="NÃO",(MIN(I256,L256)),(MIN(H256:H258)))),2)</f>
        <v>0</v>
      </c>
      <c r="O256" s="68">
        <f>D256*N256</f>
        <v>0</v>
      </c>
    </row>
    <row r="257" spans="1:15" s="19" customFormat="1" x14ac:dyDescent="0.25">
      <c r="A257" s="60"/>
      <c r="B257" s="60"/>
      <c r="C257" s="60"/>
      <c r="D257" s="60"/>
      <c r="E257" s="28"/>
      <c r="F257" s="23"/>
      <c r="G257" s="28"/>
      <c r="H257" s="24">
        <v>0</v>
      </c>
      <c r="I257" s="69"/>
      <c r="J257" s="69"/>
      <c r="K257" s="69"/>
      <c r="L257" s="69"/>
      <c r="M257" s="66"/>
      <c r="N257" s="69"/>
      <c r="O257" s="69"/>
    </row>
    <row r="258" spans="1:15" s="19" customFormat="1" ht="15.75" thickBot="1" x14ac:dyDescent="0.3">
      <c r="A258" s="61"/>
      <c r="B258" s="61"/>
      <c r="C258" s="61"/>
      <c r="D258" s="61"/>
      <c r="E258" s="29"/>
      <c r="F258" s="32"/>
      <c r="G258" s="54"/>
      <c r="H258" s="39">
        <v>0</v>
      </c>
      <c r="I258" s="70"/>
      <c r="J258" s="70"/>
      <c r="K258" s="70"/>
      <c r="L258" s="70"/>
      <c r="M258" s="67"/>
      <c r="N258" s="70"/>
      <c r="O258" s="70"/>
    </row>
    <row r="259" spans="1:15" s="19" customFormat="1" x14ac:dyDescent="0.25">
      <c r="A259" s="59">
        <v>86</v>
      </c>
      <c r="B259" s="59"/>
      <c r="C259" s="59"/>
      <c r="D259" s="59"/>
      <c r="E259" s="31"/>
      <c r="F259" s="80"/>
      <c r="G259" s="31"/>
      <c r="H259" s="21">
        <v>0</v>
      </c>
      <c r="I259" s="68">
        <f t="shared" ref="I259" si="504">AVERAGE(H259:H261)</f>
        <v>0</v>
      </c>
      <c r="J259" s="68">
        <f t="shared" ref="J259" si="505">AVERAGE(H259:H261)+((AVERAGE(H259:H261)*0.25))</f>
        <v>0</v>
      </c>
      <c r="K259" s="68">
        <f t="shared" ref="K259" si="506">AVERAGE(H259:H261)-((AVERAGE(H259:H261)*0.25))</f>
        <v>0</v>
      </c>
      <c r="L259" s="68">
        <f t="shared" ref="L259" si="507">ROUND(MEDIAN(H259:H261),2)</f>
        <v>0</v>
      </c>
      <c r="M259" s="65" t="str">
        <f t="shared" ref="M259" si="508">IF(OR(H259&gt;J259,H260&gt;J259,H261&gt;J259,H259&lt;K259,H260&lt;K259,H261&lt;K259),"SIM","NÃO")</f>
        <v>NÃO</v>
      </c>
      <c r="N259" s="68">
        <f t="shared" ref="N259" si="509">ROUND((IF(M259="NÃO",(MIN(I259,L259)),(MIN(H259:H261)))),2)</f>
        <v>0</v>
      </c>
      <c r="O259" s="68">
        <f>D259*N259</f>
        <v>0</v>
      </c>
    </row>
    <row r="260" spans="1:15" s="19" customFormat="1" x14ac:dyDescent="0.25">
      <c r="A260" s="60"/>
      <c r="B260" s="60"/>
      <c r="C260" s="60"/>
      <c r="D260" s="60"/>
      <c r="E260" s="28"/>
      <c r="F260" s="23"/>
      <c r="G260" s="28"/>
      <c r="H260" s="24">
        <v>0</v>
      </c>
      <c r="I260" s="69"/>
      <c r="J260" s="69"/>
      <c r="K260" s="69"/>
      <c r="L260" s="69"/>
      <c r="M260" s="66"/>
      <c r="N260" s="69"/>
      <c r="O260" s="69"/>
    </row>
    <row r="261" spans="1:15" s="19" customFormat="1" ht="15.75" thickBot="1" x14ac:dyDescent="0.3">
      <c r="A261" s="61"/>
      <c r="B261" s="61"/>
      <c r="C261" s="61"/>
      <c r="D261" s="61"/>
      <c r="E261" s="29"/>
      <c r="F261" s="32"/>
      <c r="G261" s="54"/>
      <c r="H261" s="39">
        <v>0</v>
      </c>
      <c r="I261" s="70"/>
      <c r="J261" s="70"/>
      <c r="K261" s="70"/>
      <c r="L261" s="70"/>
      <c r="M261" s="67"/>
      <c r="N261" s="70"/>
      <c r="O261" s="70"/>
    </row>
    <row r="262" spans="1:15" s="22" customFormat="1" x14ac:dyDescent="0.25">
      <c r="A262" s="59">
        <v>87</v>
      </c>
      <c r="B262" s="59"/>
      <c r="C262" s="59"/>
      <c r="D262" s="59"/>
      <c r="E262" s="31"/>
      <c r="F262" s="80"/>
      <c r="G262" s="31"/>
      <c r="H262" s="21">
        <v>0</v>
      </c>
      <c r="I262" s="68">
        <f t="shared" ref="I262" si="510">AVERAGE(H262:H264)</f>
        <v>0</v>
      </c>
      <c r="J262" s="68">
        <f t="shared" ref="J262" si="511">AVERAGE(H262:H264)+((AVERAGE(H262:H264)*0.25))</f>
        <v>0</v>
      </c>
      <c r="K262" s="68">
        <f t="shared" ref="K262" si="512">AVERAGE(H262:H264)-((AVERAGE(H262:H264)*0.25))</f>
        <v>0</v>
      </c>
      <c r="L262" s="68">
        <f t="shared" ref="L262" si="513">ROUND(MEDIAN(H262:H264),2)</f>
        <v>0</v>
      </c>
      <c r="M262" s="65" t="str">
        <f t="shared" ref="M262" si="514">IF(OR(H262&gt;J262,H263&gt;J262,H264&gt;J262,H262&lt;K262,H263&lt;K262,H264&lt;K262),"SIM","NÃO")</f>
        <v>NÃO</v>
      </c>
      <c r="N262" s="68">
        <f t="shared" ref="N262" si="515">ROUND((IF(M262="NÃO",(MIN(I262,L262)),(MIN(H262:H264)))),2)</f>
        <v>0</v>
      </c>
      <c r="O262" s="68">
        <f>D262*N262</f>
        <v>0</v>
      </c>
    </row>
    <row r="263" spans="1:15" s="22" customFormat="1" x14ac:dyDescent="0.25">
      <c r="A263" s="60"/>
      <c r="B263" s="60"/>
      <c r="C263" s="60"/>
      <c r="D263" s="60"/>
      <c r="E263" s="28"/>
      <c r="F263" s="23"/>
      <c r="G263" s="28"/>
      <c r="H263" s="24">
        <v>0</v>
      </c>
      <c r="I263" s="69"/>
      <c r="J263" s="69"/>
      <c r="K263" s="69"/>
      <c r="L263" s="69"/>
      <c r="M263" s="66"/>
      <c r="N263" s="69"/>
      <c r="O263" s="69"/>
    </row>
    <row r="264" spans="1:15" s="22" customFormat="1" ht="15.75" thickBot="1" x14ac:dyDescent="0.3">
      <c r="A264" s="61"/>
      <c r="B264" s="61"/>
      <c r="C264" s="61"/>
      <c r="D264" s="61"/>
      <c r="E264" s="29"/>
      <c r="F264" s="32"/>
      <c r="G264" s="54"/>
      <c r="H264" s="39">
        <v>0</v>
      </c>
      <c r="I264" s="70"/>
      <c r="J264" s="70"/>
      <c r="K264" s="70"/>
      <c r="L264" s="70"/>
      <c r="M264" s="67"/>
      <c r="N264" s="70"/>
      <c r="O264" s="70"/>
    </row>
    <row r="265" spans="1:15" s="22" customFormat="1" x14ac:dyDescent="0.25">
      <c r="A265" s="59">
        <v>88</v>
      </c>
      <c r="B265" s="59"/>
      <c r="C265" s="59"/>
      <c r="D265" s="59"/>
      <c r="E265" s="31"/>
      <c r="F265" s="80"/>
      <c r="G265" s="31"/>
      <c r="H265" s="21">
        <v>0</v>
      </c>
      <c r="I265" s="68">
        <f t="shared" ref="I265" si="516">AVERAGE(H265:H267)</f>
        <v>0</v>
      </c>
      <c r="J265" s="68">
        <f t="shared" ref="J265" si="517">AVERAGE(H265:H267)+((AVERAGE(H265:H267)*0.25))</f>
        <v>0</v>
      </c>
      <c r="K265" s="68">
        <f t="shared" ref="K265" si="518">AVERAGE(H265:H267)-((AVERAGE(H265:H267)*0.25))</f>
        <v>0</v>
      </c>
      <c r="L265" s="68">
        <f t="shared" ref="L265" si="519">ROUND(MEDIAN(H265:H267),2)</f>
        <v>0</v>
      </c>
      <c r="M265" s="65" t="str">
        <f t="shared" ref="M265" si="520">IF(OR(H265&gt;J265,H266&gt;J265,H267&gt;J265,H265&lt;K265,H266&lt;K265,H267&lt;K265),"SIM","NÃO")</f>
        <v>NÃO</v>
      </c>
      <c r="N265" s="68">
        <f t="shared" ref="N265" si="521">ROUND((IF(M265="NÃO",(MIN(I265,L265)),(MIN(H265:H267)))),2)</f>
        <v>0</v>
      </c>
      <c r="O265" s="68">
        <f>D265*N265</f>
        <v>0</v>
      </c>
    </row>
    <row r="266" spans="1:15" s="22" customFormat="1" x14ac:dyDescent="0.25">
      <c r="A266" s="60"/>
      <c r="B266" s="60"/>
      <c r="C266" s="60"/>
      <c r="D266" s="60"/>
      <c r="E266" s="28"/>
      <c r="F266" s="23"/>
      <c r="G266" s="28"/>
      <c r="H266" s="24">
        <v>0</v>
      </c>
      <c r="I266" s="69"/>
      <c r="J266" s="69"/>
      <c r="K266" s="69"/>
      <c r="L266" s="69"/>
      <c r="M266" s="66"/>
      <c r="N266" s="69"/>
      <c r="O266" s="69"/>
    </row>
    <row r="267" spans="1:15" s="22" customFormat="1" ht="15.75" thickBot="1" x14ac:dyDescent="0.3">
      <c r="A267" s="61"/>
      <c r="B267" s="61"/>
      <c r="C267" s="61"/>
      <c r="D267" s="61"/>
      <c r="E267" s="29"/>
      <c r="F267" s="32"/>
      <c r="G267" s="54"/>
      <c r="H267" s="39">
        <v>0</v>
      </c>
      <c r="I267" s="70"/>
      <c r="J267" s="70"/>
      <c r="K267" s="70"/>
      <c r="L267" s="70"/>
      <c r="M267" s="67"/>
      <c r="N267" s="70"/>
      <c r="O267" s="70"/>
    </row>
    <row r="268" spans="1:15" ht="15.75" thickBot="1" x14ac:dyDescent="0.3">
      <c r="A268" s="40" t="s">
        <v>13</v>
      </c>
      <c r="B268" s="41"/>
      <c r="C268" s="42"/>
      <c r="D268" s="43"/>
      <c r="E268" s="44"/>
      <c r="F268" s="44"/>
      <c r="G268" s="44"/>
      <c r="H268" s="45"/>
      <c r="I268" s="45"/>
      <c r="J268" s="45"/>
      <c r="K268" s="45"/>
      <c r="L268" s="45"/>
      <c r="M268" s="45"/>
      <c r="N268" s="46"/>
      <c r="O268" s="47">
        <f>SUM(O4:O267)</f>
        <v>0</v>
      </c>
    </row>
    <row r="271" spans="1:15" ht="15" customHeight="1" x14ac:dyDescent="0.25">
      <c r="A271" s="77" t="s">
        <v>14</v>
      </c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9"/>
    </row>
    <row r="312" spans="1:1" x14ac:dyDescent="0.25">
      <c r="A312" s="48"/>
    </row>
    <row r="313" spans="1:1" x14ac:dyDescent="0.25">
      <c r="A313" s="48"/>
    </row>
    <row r="314" spans="1:1" x14ac:dyDescent="0.25">
      <c r="A314" s="48"/>
    </row>
    <row r="315" spans="1:1" x14ac:dyDescent="0.25">
      <c r="A315" s="48"/>
    </row>
    <row r="316" spans="1:1" x14ac:dyDescent="0.25">
      <c r="A316" s="48"/>
    </row>
    <row r="317" spans="1:1" x14ac:dyDescent="0.25">
      <c r="A317" s="50"/>
    </row>
    <row r="318" spans="1:1" x14ac:dyDescent="0.25">
      <c r="A318" s="50"/>
    </row>
    <row r="319" spans="1:1" x14ac:dyDescent="0.25">
      <c r="A319" s="50"/>
    </row>
    <row r="320" spans="1:1" x14ac:dyDescent="0.25">
      <c r="A320" s="50"/>
    </row>
    <row r="321" spans="1:1" x14ac:dyDescent="0.25">
      <c r="A321" s="50"/>
    </row>
    <row r="322" spans="1:1" x14ac:dyDescent="0.25">
      <c r="A322" s="50"/>
    </row>
    <row r="323" spans="1:1" x14ac:dyDescent="0.25">
      <c r="A323" s="50"/>
    </row>
    <row r="324" spans="1:1" x14ac:dyDescent="0.25">
      <c r="A324" s="50"/>
    </row>
    <row r="325" spans="1:1" x14ac:dyDescent="0.25">
      <c r="A325" s="50"/>
    </row>
    <row r="326" spans="1:1" x14ac:dyDescent="0.25">
      <c r="A326" s="50"/>
    </row>
    <row r="327" spans="1:1" x14ac:dyDescent="0.25">
      <c r="A327" s="50"/>
    </row>
    <row r="328" spans="1:1" x14ac:dyDescent="0.25">
      <c r="A328" s="50"/>
    </row>
    <row r="329" spans="1:1" x14ac:dyDescent="0.25">
      <c r="A329" s="50"/>
    </row>
    <row r="330" spans="1:1" x14ac:dyDescent="0.25">
      <c r="A330" s="50"/>
    </row>
    <row r="331" spans="1:1" x14ac:dyDescent="0.25">
      <c r="A331" s="50"/>
    </row>
    <row r="332" spans="1:1" x14ac:dyDescent="0.25">
      <c r="A332" s="50"/>
    </row>
    <row r="333" spans="1:1" x14ac:dyDescent="0.25">
      <c r="A333" s="50"/>
    </row>
    <row r="334" spans="1:1" x14ac:dyDescent="0.25">
      <c r="A334" s="50"/>
    </row>
    <row r="335" spans="1:1" x14ac:dyDescent="0.25">
      <c r="A335" s="50"/>
    </row>
    <row r="336" spans="1:1" x14ac:dyDescent="0.25">
      <c r="A336" s="50"/>
    </row>
    <row r="337" spans="1:1" x14ac:dyDescent="0.25">
      <c r="A337" s="50"/>
    </row>
    <row r="338" spans="1:1" x14ac:dyDescent="0.25">
      <c r="A338" s="50"/>
    </row>
    <row r="339" spans="1:1" x14ac:dyDescent="0.25">
      <c r="A339" s="50"/>
    </row>
    <row r="340" spans="1:1" x14ac:dyDescent="0.25">
      <c r="A340" s="50"/>
    </row>
    <row r="341" spans="1:1" x14ac:dyDescent="0.25">
      <c r="A341" s="50"/>
    </row>
    <row r="342" spans="1:1" x14ac:dyDescent="0.25">
      <c r="A342" s="50"/>
    </row>
    <row r="343" spans="1:1" x14ac:dyDescent="0.25">
      <c r="A343" s="50"/>
    </row>
    <row r="344" spans="1:1" x14ac:dyDescent="0.25">
      <c r="A344" s="50"/>
    </row>
    <row r="345" spans="1:1" x14ac:dyDescent="0.25">
      <c r="A345" s="50"/>
    </row>
    <row r="346" spans="1:1" x14ac:dyDescent="0.25">
      <c r="A346" s="50"/>
    </row>
    <row r="347" spans="1:1" x14ac:dyDescent="0.25">
      <c r="A347" s="50"/>
    </row>
    <row r="348" spans="1:1" x14ac:dyDescent="0.25">
      <c r="A348" s="50"/>
    </row>
    <row r="349" spans="1:1" x14ac:dyDescent="0.25">
      <c r="A349" s="50"/>
    </row>
    <row r="350" spans="1:1" x14ac:dyDescent="0.25">
      <c r="A350" s="50"/>
    </row>
    <row r="351" spans="1:1" x14ac:dyDescent="0.25">
      <c r="A351" s="50"/>
    </row>
    <row r="352" spans="1:1" x14ac:dyDescent="0.25">
      <c r="A352" s="50"/>
    </row>
    <row r="353" spans="1:1" x14ac:dyDescent="0.25">
      <c r="A353" s="50"/>
    </row>
    <row r="354" spans="1:1" x14ac:dyDescent="0.25">
      <c r="A354" s="50"/>
    </row>
    <row r="355" spans="1:1" x14ac:dyDescent="0.25">
      <c r="A355" s="50"/>
    </row>
    <row r="356" spans="1:1" x14ac:dyDescent="0.25">
      <c r="A356" s="50"/>
    </row>
    <row r="357" spans="1:1" x14ac:dyDescent="0.25">
      <c r="A357" s="50"/>
    </row>
    <row r="358" spans="1:1" x14ac:dyDescent="0.25">
      <c r="A358" s="50"/>
    </row>
    <row r="359" spans="1:1" x14ac:dyDescent="0.25">
      <c r="A359" s="50"/>
    </row>
    <row r="360" spans="1:1" x14ac:dyDescent="0.25">
      <c r="A360" s="50"/>
    </row>
    <row r="361" spans="1:1" x14ac:dyDescent="0.25">
      <c r="A361" s="50"/>
    </row>
    <row r="362" spans="1:1" x14ac:dyDescent="0.25">
      <c r="A362" s="50"/>
    </row>
    <row r="363" spans="1:1" x14ac:dyDescent="0.25">
      <c r="A363" s="50"/>
    </row>
    <row r="364" spans="1:1" x14ac:dyDescent="0.25">
      <c r="A364" s="50"/>
    </row>
    <row r="365" spans="1:1" x14ac:dyDescent="0.25">
      <c r="A365" s="50"/>
    </row>
    <row r="366" spans="1:1" x14ac:dyDescent="0.25">
      <c r="A366" s="50"/>
    </row>
    <row r="367" spans="1:1" x14ac:dyDescent="0.25">
      <c r="A367" s="50"/>
    </row>
    <row r="368" spans="1:1" x14ac:dyDescent="0.25">
      <c r="A368" s="50"/>
    </row>
    <row r="369" spans="1:1" x14ac:dyDescent="0.25">
      <c r="A369" s="50"/>
    </row>
    <row r="370" spans="1:1" x14ac:dyDescent="0.25">
      <c r="A370" s="50"/>
    </row>
    <row r="371" spans="1:1" x14ac:dyDescent="0.25">
      <c r="A371" s="50"/>
    </row>
    <row r="372" spans="1:1" x14ac:dyDescent="0.25">
      <c r="A372" s="50"/>
    </row>
    <row r="373" spans="1:1" x14ac:dyDescent="0.25">
      <c r="A373" s="50"/>
    </row>
    <row r="374" spans="1:1" x14ac:dyDescent="0.25">
      <c r="A374" s="50"/>
    </row>
    <row r="375" spans="1:1" x14ac:dyDescent="0.25">
      <c r="A375" s="50"/>
    </row>
    <row r="376" spans="1:1" x14ac:dyDescent="0.25">
      <c r="A376" s="50"/>
    </row>
    <row r="377" spans="1:1" x14ac:dyDescent="0.25">
      <c r="A377" s="50"/>
    </row>
    <row r="378" spans="1:1" x14ac:dyDescent="0.25">
      <c r="A378" s="50"/>
    </row>
    <row r="379" spans="1:1" x14ac:dyDescent="0.25">
      <c r="A379" s="50"/>
    </row>
    <row r="380" spans="1:1" x14ac:dyDescent="0.25">
      <c r="A380" s="50"/>
    </row>
    <row r="381" spans="1:1" x14ac:dyDescent="0.25">
      <c r="A381" s="50"/>
    </row>
    <row r="382" spans="1:1" x14ac:dyDescent="0.25">
      <c r="A382" s="50"/>
    </row>
    <row r="383" spans="1:1" x14ac:dyDescent="0.25">
      <c r="A383" s="50"/>
    </row>
    <row r="384" spans="1:1" x14ac:dyDescent="0.25">
      <c r="A384" s="50"/>
    </row>
    <row r="385" spans="1:1" x14ac:dyDescent="0.25">
      <c r="A385" s="50"/>
    </row>
    <row r="386" spans="1:1" x14ac:dyDescent="0.25">
      <c r="A386" s="50"/>
    </row>
    <row r="387" spans="1:1" x14ac:dyDescent="0.25">
      <c r="A387" s="50"/>
    </row>
    <row r="388" spans="1:1" x14ac:dyDescent="0.25">
      <c r="A388" s="50"/>
    </row>
    <row r="389" spans="1:1" x14ac:dyDescent="0.25">
      <c r="A389" s="50"/>
    </row>
    <row r="390" spans="1:1" x14ac:dyDescent="0.25">
      <c r="A390" s="50"/>
    </row>
    <row r="391" spans="1:1" x14ac:dyDescent="0.25">
      <c r="A391" s="50"/>
    </row>
    <row r="392" spans="1:1" x14ac:dyDescent="0.25">
      <c r="A392" s="50"/>
    </row>
    <row r="393" spans="1:1" x14ac:dyDescent="0.25">
      <c r="A393" s="50"/>
    </row>
    <row r="394" spans="1:1" x14ac:dyDescent="0.25">
      <c r="A394" s="50"/>
    </row>
    <row r="395" spans="1:1" x14ac:dyDescent="0.25">
      <c r="A395" s="50"/>
    </row>
    <row r="396" spans="1:1" x14ac:dyDescent="0.25">
      <c r="A396" s="50"/>
    </row>
    <row r="397" spans="1:1" x14ac:dyDescent="0.25">
      <c r="A397" s="50"/>
    </row>
    <row r="398" spans="1:1" x14ac:dyDescent="0.25">
      <c r="A398" s="50"/>
    </row>
    <row r="399" spans="1:1" x14ac:dyDescent="0.25">
      <c r="A399" s="50"/>
    </row>
    <row r="400" spans="1:1" x14ac:dyDescent="0.25">
      <c r="A400" s="50"/>
    </row>
    <row r="401" spans="1:5" x14ac:dyDescent="0.25">
      <c r="A401" s="50"/>
    </row>
    <row r="402" spans="1:5" x14ac:dyDescent="0.25">
      <c r="A402" s="50"/>
    </row>
    <row r="403" spans="1:5" x14ac:dyDescent="0.25">
      <c r="A403" s="50"/>
    </row>
    <row r="404" spans="1:5" x14ac:dyDescent="0.25">
      <c r="A404" s="50"/>
    </row>
    <row r="405" spans="1:5" x14ac:dyDescent="0.25">
      <c r="A405" s="50"/>
    </row>
    <row r="406" spans="1:5" x14ac:dyDescent="0.25">
      <c r="A406" s="50"/>
    </row>
    <row r="407" spans="1:5" x14ac:dyDescent="0.25">
      <c r="A407" s="50"/>
    </row>
    <row r="408" spans="1:5" x14ac:dyDescent="0.25">
      <c r="A408" s="50"/>
    </row>
    <row r="409" spans="1:5" hidden="1" x14ac:dyDescent="0.25">
      <c r="A409" s="50"/>
      <c r="E409" t="s">
        <v>16</v>
      </c>
    </row>
    <row r="410" spans="1:5" hidden="1" x14ac:dyDescent="0.25">
      <c r="A410" s="50"/>
      <c r="E410" t="s">
        <v>17</v>
      </c>
    </row>
    <row r="411" spans="1:5" hidden="1" x14ac:dyDescent="0.25">
      <c r="A411" s="50"/>
      <c r="E411" t="s">
        <v>18</v>
      </c>
    </row>
    <row r="412" spans="1:5" hidden="1" x14ac:dyDescent="0.25">
      <c r="A412" s="50"/>
      <c r="E412" t="s">
        <v>19</v>
      </c>
    </row>
    <row r="413" spans="1:5" hidden="1" x14ac:dyDescent="0.25">
      <c r="A413" s="50"/>
      <c r="E413" t="s">
        <v>20</v>
      </c>
    </row>
    <row r="414" spans="1:5" hidden="1" x14ac:dyDescent="0.25">
      <c r="A414" s="50"/>
      <c r="E414" t="s">
        <v>21</v>
      </c>
    </row>
    <row r="415" spans="1:5" hidden="1" x14ac:dyDescent="0.25">
      <c r="A415" s="50"/>
      <c r="E415" t="s">
        <v>22</v>
      </c>
    </row>
    <row r="416" spans="1:5" x14ac:dyDescent="0.25">
      <c r="A416" s="50"/>
    </row>
    <row r="417" spans="1:1" x14ac:dyDescent="0.25">
      <c r="A417" s="50"/>
    </row>
    <row r="418" spans="1:1" x14ac:dyDescent="0.25">
      <c r="A418" s="50"/>
    </row>
    <row r="419" spans="1:1" x14ac:dyDescent="0.25">
      <c r="A419" s="50"/>
    </row>
    <row r="420" spans="1:1" x14ac:dyDescent="0.25">
      <c r="A420" s="50"/>
    </row>
    <row r="421" spans="1:1" x14ac:dyDescent="0.25">
      <c r="A421" s="50"/>
    </row>
    <row r="422" spans="1:1" x14ac:dyDescent="0.25">
      <c r="A422" s="50"/>
    </row>
    <row r="423" spans="1:1" x14ac:dyDescent="0.25">
      <c r="A423" s="50"/>
    </row>
    <row r="424" spans="1:1" x14ac:dyDescent="0.25">
      <c r="A424" s="50"/>
    </row>
    <row r="425" spans="1:1" x14ac:dyDescent="0.25">
      <c r="A425" s="50"/>
    </row>
    <row r="426" spans="1:1" x14ac:dyDescent="0.25">
      <c r="A426" s="50"/>
    </row>
    <row r="427" spans="1:1" x14ac:dyDescent="0.25">
      <c r="A427" s="50"/>
    </row>
    <row r="428" spans="1:1" x14ac:dyDescent="0.25">
      <c r="A428" s="50"/>
    </row>
    <row r="429" spans="1:1" x14ac:dyDescent="0.25">
      <c r="A429" s="50"/>
    </row>
    <row r="430" spans="1:1" x14ac:dyDescent="0.25">
      <c r="A430" s="50"/>
    </row>
    <row r="431" spans="1:1" x14ac:dyDescent="0.25">
      <c r="A431" s="50"/>
    </row>
    <row r="432" spans="1:1" x14ac:dyDescent="0.25">
      <c r="A432" s="50"/>
    </row>
    <row r="433" spans="1:1" x14ac:dyDescent="0.25">
      <c r="A433" s="50"/>
    </row>
    <row r="434" spans="1:1" x14ac:dyDescent="0.25">
      <c r="A434" s="50"/>
    </row>
    <row r="435" spans="1:1" x14ac:dyDescent="0.25">
      <c r="A435" s="50"/>
    </row>
    <row r="436" spans="1:1" x14ac:dyDescent="0.25">
      <c r="A436" s="50"/>
    </row>
    <row r="437" spans="1:1" x14ac:dyDescent="0.25">
      <c r="A437" s="50"/>
    </row>
    <row r="438" spans="1:1" x14ac:dyDescent="0.25">
      <c r="A438" s="50"/>
    </row>
    <row r="439" spans="1:1" x14ac:dyDescent="0.25">
      <c r="A439" s="50"/>
    </row>
    <row r="440" spans="1:1" x14ac:dyDescent="0.25">
      <c r="A440" s="50"/>
    </row>
    <row r="441" spans="1:1" x14ac:dyDescent="0.25">
      <c r="A441" s="50"/>
    </row>
    <row r="442" spans="1:1" x14ac:dyDescent="0.25">
      <c r="A442" s="50"/>
    </row>
    <row r="443" spans="1:1" x14ac:dyDescent="0.25">
      <c r="A443" s="50"/>
    </row>
    <row r="444" spans="1:1" x14ac:dyDescent="0.25">
      <c r="A444" s="50"/>
    </row>
    <row r="445" spans="1:1" x14ac:dyDescent="0.25">
      <c r="A445" s="50"/>
    </row>
    <row r="446" spans="1:1" x14ac:dyDescent="0.25">
      <c r="A446" s="50"/>
    </row>
    <row r="447" spans="1:1" x14ac:dyDescent="0.25">
      <c r="A447" s="50"/>
    </row>
    <row r="448" spans="1:1" x14ac:dyDescent="0.25">
      <c r="A448" s="50"/>
    </row>
    <row r="449" spans="1:1" x14ac:dyDescent="0.25">
      <c r="A449" s="50"/>
    </row>
    <row r="450" spans="1:1" x14ac:dyDescent="0.25">
      <c r="A450" s="50"/>
    </row>
    <row r="451" spans="1:1" x14ac:dyDescent="0.25">
      <c r="A451" s="50"/>
    </row>
    <row r="452" spans="1:1" x14ac:dyDescent="0.25">
      <c r="A452" s="50"/>
    </row>
    <row r="453" spans="1:1" x14ac:dyDescent="0.25">
      <c r="A453" s="50"/>
    </row>
    <row r="454" spans="1:1" x14ac:dyDescent="0.25">
      <c r="A454" s="50"/>
    </row>
    <row r="455" spans="1:1" x14ac:dyDescent="0.25">
      <c r="A455" s="50"/>
    </row>
    <row r="456" spans="1:1" x14ac:dyDescent="0.25">
      <c r="A456" s="50"/>
    </row>
    <row r="457" spans="1:1" x14ac:dyDescent="0.25">
      <c r="A457" s="50"/>
    </row>
    <row r="458" spans="1:1" x14ac:dyDescent="0.25">
      <c r="A458" s="50"/>
    </row>
    <row r="459" spans="1:1" x14ac:dyDescent="0.25">
      <c r="A459" s="50"/>
    </row>
    <row r="460" spans="1:1" x14ac:dyDescent="0.25">
      <c r="A460" s="50"/>
    </row>
    <row r="461" spans="1:1" x14ac:dyDescent="0.25">
      <c r="A461" s="50"/>
    </row>
    <row r="462" spans="1:1" x14ac:dyDescent="0.25">
      <c r="A462" s="50"/>
    </row>
    <row r="463" spans="1:1" x14ac:dyDescent="0.25">
      <c r="A463" s="50"/>
    </row>
    <row r="464" spans="1:1" x14ac:dyDescent="0.25">
      <c r="A464" s="50"/>
    </row>
    <row r="465" spans="1:1" x14ac:dyDescent="0.25">
      <c r="A465" s="50"/>
    </row>
    <row r="466" spans="1:1" x14ac:dyDescent="0.25">
      <c r="A466" s="50"/>
    </row>
    <row r="467" spans="1:1" x14ac:dyDescent="0.25">
      <c r="A467" s="50"/>
    </row>
    <row r="468" spans="1:1" x14ac:dyDescent="0.25">
      <c r="A468" s="50"/>
    </row>
    <row r="469" spans="1:1" x14ac:dyDescent="0.25">
      <c r="A469" s="50"/>
    </row>
    <row r="470" spans="1:1" x14ac:dyDescent="0.25">
      <c r="A470" s="50"/>
    </row>
    <row r="471" spans="1:1" x14ac:dyDescent="0.25">
      <c r="A471" s="50"/>
    </row>
    <row r="472" spans="1:1" x14ac:dyDescent="0.25">
      <c r="A472" s="50"/>
    </row>
  </sheetData>
  <mergeCells count="970">
    <mergeCell ref="A271:O271"/>
    <mergeCell ref="K265:K267"/>
    <mergeCell ref="L265:L267"/>
    <mergeCell ref="M265:M267"/>
    <mergeCell ref="N265:N267"/>
    <mergeCell ref="O265:O267"/>
    <mergeCell ref="A265:A267"/>
    <mergeCell ref="B265:B267"/>
    <mergeCell ref="C265:C267"/>
    <mergeCell ref="D265:D267"/>
    <mergeCell ref="I265:I267"/>
    <mergeCell ref="J265:J267"/>
    <mergeCell ref="J262:J264"/>
    <mergeCell ref="K262:K264"/>
    <mergeCell ref="L262:L264"/>
    <mergeCell ref="M262:M264"/>
    <mergeCell ref="N262:N264"/>
    <mergeCell ref="O262:O264"/>
    <mergeCell ref="K259:K261"/>
    <mergeCell ref="L259:L261"/>
    <mergeCell ref="M259:M261"/>
    <mergeCell ref="N259:N261"/>
    <mergeCell ref="O259:O261"/>
    <mergeCell ref="A262:A264"/>
    <mergeCell ref="B262:B264"/>
    <mergeCell ref="C262:C264"/>
    <mergeCell ref="D262:D264"/>
    <mergeCell ref="I262:I264"/>
    <mergeCell ref="A259:A261"/>
    <mergeCell ref="B259:B261"/>
    <mergeCell ref="C259:C261"/>
    <mergeCell ref="D259:D261"/>
    <mergeCell ref="I259:I261"/>
    <mergeCell ref="J259:J261"/>
    <mergeCell ref="J256:J258"/>
    <mergeCell ref="K256:K258"/>
    <mergeCell ref="L256:L258"/>
    <mergeCell ref="M256:M258"/>
    <mergeCell ref="N256:N258"/>
    <mergeCell ref="O256:O258"/>
    <mergeCell ref="K253:K255"/>
    <mergeCell ref="L253:L255"/>
    <mergeCell ref="M253:M255"/>
    <mergeCell ref="N253:N255"/>
    <mergeCell ref="O253:O255"/>
    <mergeCell ref="A256:A258"/>
    <mergeCell ref="B256:B258"/>
    <mergeCell ref="C256:C258"/>
    <mergeCell ref="D256:D258"/>
    <mergeCell ref="I256:I258"/>
    <mergeCell ref="A253:A255"/>
    <mergeCell ref="B253:B255"/>
    <mergeCell ref="C253:C255"/>
    <mergeCell ref="D253:D255"/>
    <mergeCell ref="I253:I255"/>
    <mergeCell ref="J253:J255"/>
    <mergeCell ref="J250:J252"/>
    <mergeCell ref="K250:K252"/>
    <mergeCell ref="L250:L252"/>
    <mergeCell ref="M250:M252"/>
    <mergeCell ref="N250:N252"/>
    <mergeCell ref="O250:O252"/>
    <mergeCell ref="K247:K249"/>
    <mergeCell ref="L247:L249"/>
    <mergeCell ref="M247:M249"/>
    <mergeCell ref="N247:N249"/>
    <mergeCell ref="O247:O249"/>
    <mergeCell ref="A250:A252"/>
    <mergeCell ref="B250:B252"/>
    <mergeCell ref="C250:C252"/>
    <mergeCell ref="D250:D252"/>
    <mergeCell ref="I250:I252"/>
    <mergeCell ref="A247:A249"/>
    <mergeCell ref="B247:B249"/>
    <mergeCell ref="C247:C249"/>
    <mergeCell ref="D247:D249"/>
    <mergeCell ref="I247:I249"/>
    <mergeCell ref="J247:J249"/>
    <mergeCell ref="J244:J246"/>
    <mergeCell ref="K244:K246"/>
    <mergeCell ref="L244:L246"/>
    <mergeCell ref="M244:M246"/>
    <mergeCell ref="N244:N246"/>
    <mergeCell ref="O244:O246"/>
    <mergeCell ref="K241:K243"/>
    <mergeCell ref="L241:L243"/>
    <mergeCell ref="M241:M243"/>
    <mergeCell ref="N241:N243"/>
    <mergeCell ref="O241:O243"/>
    <mergeCell ref="A244:A246"/>
    <mergeCell ref="B244:B246"/>
    <mergeCell ref="C244:C246"/>
    <mergeCell ref="D244:D246"/>
    <mergeCell ref="I244:I246"/>
    <mergeCell ref="A241:A243"/>
    <mergeCell ref="B241:B243"/>
    <mergeCell ref="C241:C243"/>
    <mergeCell ref="D241:D243"/>
    <mergeCell ref="I241:I243"/>
    <mergeCell ref="J241:J243"/>
    <mergeCell ref="J238:J240"/>
    <mergeCell ref="K238:K240"/>
    <mergeCell ref="L238:L240"/>
    <mergeCell ref="M238:M240"/>
    <mergeCell ref="N238:N240"/>
    <mergeCell ref="O238:O240"/>
    <mergeCell ref="K235:K237"/>
    <mergeCell ref="L235:L237"/>
    <mergeCell ref="M235:M237"/>
    <mergeCell ref="N235:N237"/>
    <mergeCell ref="O235:O237"/>
    <mergeCell ref="A238:A240"/>
    <mergeCell ref="B238:B240"/>
    <mergeCell ref="C238:C240"/>
    <mergeCell ref="D238:D240"/>
    <mergeCell ref="I238:I240"/>
    <mergeCell ref="A235:A237"/>
    <mergeCell ref="B235:B237"/>
    <mergeCell ref="C235:C237"/>
    <mergeCell ref="D235:D237"/>
    <mergeCell ref="I235:I237"/>
    <mergeCell ref="J235:J237"/>
    <mergeCell ref="J232:J234"/>
    <mergeCell ref="K232:K234"/>
    <mergeCell ref="L232:L234"/>
    <mergeCell ref="M232:M234"/>
    <mergeCell ref="N232:N234"/>
    <mergeCell ref="O232:O234"/>
    <mergeCell ref="K229:K231"/>
    <mergeCell ref="L229:L231"/>
    <mergeCell ref="M229:M231"/>
    <mergeCell ref="N229:N231"/>
    <mergeCell ref="O229:O231"/>
    <mergeCell ref="A232:A234"/>
    <mergeCell ref="B232:B234"/>
    <mergeCell ref="C232:C234"/>
    <mergeCell ref="D232:D234"/>
    <mergeCell ref="I232:I234"/>
    <mergeCell ref="A229:A231"/>
    <mergeCell ref="B229:B231"/>
    <mergeCell ref="C229:C231"/>
    <mergeCell ref="D229:D231"/>
    <mergeCell ref="I229:I231"/>
    <mergeCell ref="J229:J231"/>
    <mergeCell ref="J226:J228"/>
    <mergeCell ref="K226:K228"/>
    <mergeCell ref="L226:L228"/>
    <mergeCell ref="M226:M228"/>
    <mergeCell ref="N226:N228"/>
    <mergeCell ref="O226:O228"/>
    <mergeCell ref="K223:K225"/>
    <mergeCell ref="L223:L225"/>
    <mergeCell ref="M223:M225"/>
    <mergeCell ref="N223:N225"/>
    <mergeCell ref="O223:O225"/>
    <mergeCell ref="A226:A228"/>
    <mergeCell ref="B226:B228"/>
    <mergeCell ref="C226:C228"/>
    <mergeCell ref="D226:D228"/>
    <mergeCell ref="I226:I228"/>
    <mergeCell ref="A223:A225"/>
    <mergeCell ref="B223:B225"/>
    <mergeCell ref="C223:C225"/>
    <mergeCell ref="D223:D225"/>
    <mergeCell ref="I223:I225"/>
    <mergeCell ref="J223:J225"/>
    <mergeCell ref="J220:J222"/>
    <mergeCell ref="K220:K222"/>
    <mergeCell ref="L220:L222"/>
    <mergeCell ref="M220:M222"/>
    <mergeCell ref="N220:N222"/>
    <mergeCell ref="O220:O222"/>
    <mergeCell ref="K217:K219"/>
    <mergeCell ref="L217:L219"/>
    <mergeCell ref="M217:M219"/>
    <mergeCell ref="N217:N219"/>
    <mergeCell ref="O217:O219"/>
    <mergeCell ref="A220:A222"/>
    <mergeCell ref="B220:B222"/>
    <mergeCell ref="C220:C222"/>
    <mergeCell ref="D220:D222"/>
    <mergeCell ref="I220:I222"/>
    <mergeCell ref="A217:A219"/>
    <mergeCell ref="B217:B219"/>
    <mergeCell ref="C217:C219"/>
    <mergeCell ref="D217:D219"/>
    <mergeCell ref="I217:I219"/>
    <mergeCell ref="J217:J219"/>
    <mergeCell ref="J214:J216"/>
    <mergeCell ref="K214:K216"/>
    <mergeCell ref="L214:L216"/>
    <mergeCell ref="M214:M216"/>
    <mergeCell ref="N214:N216"/>
    <mergeCell ref="O214:O216"/>
    <mergeCell ref="K211:K213"/>
    <mergeCell ref="L211:L213"/>
    <mergeCell ref="M211:M213"/>
    <mergeCell ref="N211:N213"/>
    <mergeCell ref="O211:O213"/>
    <mergeCell ref="A214:A216"/>
    <mergeCell ref="B214:B216"/>
    <mergeCell ref="C214:C216"/>
    <mergeCell ref="D214:D216"/>
    <mergeCell ref="I214:I216"/>
    <mergeCell ref="A211:A213"/>
    <mergeCell ref="B211:B213"/>
    <mergeCell ref="C211:C213"/>
    <mergeCell ref="D211:D213"/>
    <mergeCell ref="I211:I213"/>
    <mergeCell ref="J211:J213"/>
    <mergeCell ref="J208:J210"/>
    <mergeCell ref="K208:K210"/>
    <mergeCell ref="L208:L210"/>
    <mergeCell ref="M208:M210"/>
    <mergeCell ref="N208:N210"/>
    <mergeCell ref="O208:O210"/>
    <mergeCell ref="K205:K207"/>
    <mergeCell ref="L205:L207"/>
    <mergeCell ref="M205:M207"/>
    <mergeCell ref="N205:N207"/>
    <mergeCell ref="O205:O207"/>
    <mergeCell ref="A208:A210"/>
    <mergeCell ref="B208:B210"/>
    <mergeCell ref="C208:C210"/>
    <mergeCell ref="D208:D210"/>
    <mergeCell ref="I208:I210"/>
    <mergeCell ref="A205:A207"/>
    <mergeCell ref="B205:B207"/>
    <mergeCell ref="C205:C207"/>
    <mergeCell ref="D205:D207"/>
    <mergeCell ref="I205:I207"/>
    <mergeCell ref="J205:J207"/>
    <mergeCell ref="J202:J204"/>
    <mergeCell ref="K202:K204"/>
    <mergeCell ref="L202:L204"/>
    <mergeCell ref="M202:M204"/>
    <mergeCell ref="N202:N204"/>
    <mergeCell ref="O202:O204"/>
    <mergeCell ref="K199:K201"/>
    <mergeCell ref="L199:L201"/>
    <mergeCell ref="M199:M201"/>
    <mergeCell ref="N199:N201"/>
    <mergeCell ref="O199:O201"/>
    <mergeCell ref="A202:A204"/>
    <mergeCell ref="B202:B204"/>
    <mergeCell ref="C202:C204"/>
    <mergeCell ref="D202:D204"/>
    <mergeCell ref="I202:I204"/>
    <mergeCell ref="A199:A201"/>
    <mergeCell ref="B199:B201"/>
    <mergeCell ref="C199:C201"/>
    <mergeCell ref="D199:D201"/>
    <mergeCell ref="I199:I201"/>
    <mergeCell ref="J199:J201"/>
    <mergeCell ref="J196:J198"/>
    <mergeCell ref="K196:K198"/>
    <mergeCell ref="L196:L198"/>
    <mergeCell ref="M196:M198"/>
    <mergeCell ref="N196:N198"/>
    <mergeCell ref="O196:O198"/>
    <mergeCell ref="K193:K195"/>
    <mergeCell ref="L193:L195"/>
    <mergeCell ref="M193:M195"/>
    <mergeCell ref="N193:N195"/>
    <mergeCell ref="O193:O195"/>
    <mergeCell ref="A196:A198"/>
    <mergeCell ref="B196:B198"/>
    <mergeCell ref="C196:C198"/>
    <mergeCell ref="D196:D198"/>
    <mergeCell ref="I196:I198"/>
    <mergeCell ref="A193:A195"/>
    <mergeCell ref="B193:B195"/>
    <mergeCell ref="C193:C195"/>
    <mergeCell ref="D193:D195"/>
    <mergeCell ref="I193:I195"/>
    <mergeCell ref="J193:J195"/>
    <mergeCell ref="J190:J192"/>
    <mergeCell ref="K190:K192"/>
    <mergeCell ref="L190:L192"/>
    <mergeCell ref="M190:M192"/>
    <mergeCell ref="N190:N192"/>
    <mergeCell ref="O190:O192"/>
    <mergeCell ref="K187:K189"/>
    <mergeCell ref="L187:L189"/>
    <mergeCell ref="M187:M189"/>
    <mergeCell ref="N187:N189"/>
    <mergeCell ref="O187:O189"/>
    <mergeCell ref="A190:A192"/>
    <mergeCell ref="B190:B192"/>
    <mergeCell ref="C190:C192"/>
    <mergeCell ref="D190:D192"/>
    <mergeCell ref="I190:I192"/>
    <mergeCell ref="A187:A189"/>
    <mergeCell ref="B187:B189"/>
    <mergeCell ref="C187:C189"/>
    <mergeCell ref="D187:D189"/>
    <mergeCell ref="I187:I189"/>
    <mergeCell ref="J187:J189"/>
    <mergeCell ref="J184:J186"/>
    <mergeCell ref="K184:K186"/>
    <mergeCell ref="L184:L186"/>
    <mergeCell ref="M184:M186"/>
    <mergeCell ref="N184:N186"/>
    <mergeCell ref="O184:O186"/>
    <mergeCell ref="K181:K183"/>
    <mergeCell ref="L181:L183"/>
    <mergeCell ref="M181:M183"/>
    <mergeCell ref="N181:N183"/>
    <mergeCell ref="O181:O183"/>
    <mergeCell ref="A184:A186"/>
    <mergeCell ref="B184:B186"/>
    <mergeCell ref="C184:C186"/>
    <mergeCell ref="D184:D186"/>
    <mergeCell ref="I184:I186"/>
    <mergeCell ref="A181:A183"/>
    <mergeCell ref="B181:B183"/>
    <mergeCell ref="C181:C183"/>
    <mergeCell ref="D181:D183"/>
    <mergeCell ref="I181:I183"/>
    <mergeCell ref="J181:J183"/>
    <mergeCell ref="J178:J180"/>
    <mergeCell ref="K178:K180"/>
    <mergeCell ref="L178:L180"/>
    <mergeCell ref="M178:M180"/>
    <mergeCell ref="N178:N180"/>
    <mergeCell ref="O178:O180"/>
    <mergeCell ref="K175:K177"/>
    <mergeCell ref="L175:L177"/>
    <mergeCell ref="M175:M177"/>
    <mergeCell ref="N175:N177"/>
    <mergeCell ref="O175:O177"/>
    <mergeCell ref="A178:A180"/>
    <mergeCell ref="B178:B180"/>
    <mergeCell ref="C178:C180"/>
    <mergeCell ref="D178:D180"/>
    <mergeCell ref="I178:I180"/>
    <mergeCell ref="A175:A177"/>
    <mergeCell ref="B175:B177"/>
    <mergeCell ref="C175:C177"/>
    <mergeCell ref="D175:D177"/>
    <mergeCell ref="I175:I177"/>
    <mergeCell ref="J175:J177"/>
    <mergeCell ref="J172:J174"/>
    <mergeCell ref="K172:K174"/>
    <mergeCell ref="L172:L174"/>
    <mergeCell ref="M172:M174"/>
    <mergeCell ref="N172:N174"/>
    <mergeCell ref="O172:O174"/>
    <mergeCell ref="K169:K171"/>
    <mergeCell ref="L169:L171"/>
    <mergeCell ref="M169:M171"/>
    <mergeCell ref="N169:N171"/>
    <mergeCell ref="O169:O171"/>
    <mergeCell ref="A172:A174"/>
    <mergeCell ref="B172:B174"/>
    <mergeCell ref="C172:C174"/>
    <mergeCell ref="D172:D174"/>
    <mergeCell ref="I172:I174"/>
    <mergeCell ref="A169:A171"/>
    <mergeCell ref="B169:B171"/>
    <mergeCell ref="C169:C171"/>
    <mergeCell ref="D169:D171"/>
    <mergeCell ref="I169:I171"/>
    <mergeCell ref="J169:J171"/>
    <mergeCell ref="J166:J168"/>
    <mergeCell ref="K166:K168"/>
    <mergeCell ref="L166:L168"/>
    <mergeCell ref="M166:M168"/>
    <mergeCell ref="N166:N168"/>
    <mergeCell ref="O166:O168"/>
    <mergeCell ref="K163:K165"/>
    <mergeCell ref="L163:L165"/>
    <mergeCell ref="M163:M165"/>
    <mergeCell ref="N163:N165"/>
    <mergeCell ref="O163:O165"/>
    <mergeCell ref="A166:A168"/>
    <mergeCell ref="B166:B168"/>
    <mergeCell ref="C166:C168"/>
    <mergeCell ref="D166:D168"/>
    <mergeCell ref="I166:I168"/>
    <mergeCell ref="A163:A165"/>
    <mergeCell ref="B163:B165"/>
    <mergeCell ref="C163:C165"/>
    <mergeCell ref="D163:D165"/>
    <mergeCell ref="I163:I165"/>
    <mergeCell ref="J163:J165"/>
    <mergeCell ref="J160:J162"/>
    <mergeCell ref="K160:K162"/>
    <mergeCell ref="L160:L162"/>
    <mergeCell ref="M160:M162"/>
    <mergeCell ref="N160:N162"/>
    <mergeCell ref="O160:O162"/>
    <mergeCell ref="K157:K159"/>
    <mergeCell ref="L157:L159"/>
    <mergeCell ref="M157:M159"/>
    <mergeCell ref="N157:N159"/>
    <mergeCell ref="O157:O159"/>
    <mergeCell ref="A160:A162"/>
    <mergeCell ref="B160:B162"/>
    <mergeCell ref="C160:C162"/>
    <mergeCell ref="D160:D162"/>
    <mergeCell ref="I160:I162"/>
    <mergeCell ref="A157:A159"/>
    <mergeCell ref="B157:B159"/>
    <mergeCell ref="C157:C159"/>
    <mergeCell ref="D157:D159"/>
    <mergeCell ref="I157:I159"/>
    <mergeCell ref="J157:J159"/>
    <mergeCell ref="J154:J156"/>
    <mergeCell ref="K154:K156"/>
    <mergeCell ref="L154:L156"/>
    <mergeCell ref="M154:M156"/>
    <mergeCell ref="N154:N156"/>
    <mergeCell ref="O154:O156"/>
    <mergeCell ref="K151:K153"/>
    <mergeCell ref="L151:L153"/>
    <mergeCell ref="M151:M153"/>
    <mergeCell ref="N151:N153"/>
    <mergeCell ref="O151:O153"/>
    <mergeCell ref="A154:A156"/>
    <mergeCell ref="B154:B156"/>
    <mergeCell ref="C154:C156"/>
    <mergeCell ref="D154:D156"/>
    <mergeCell ref="I154:I156"/>
    <mergeCell ref="A151:A153"/>
    <mergeCell ref="B151:B153"/>
    <mergeCell ref="C151:C153"/>
    <mergeCell ref="D151:D153"/>
    <mergeCell ref="I151:I153"/>
    <mergeCell ref="J151:J153"/>
    <mergeCell ref="J148:J150"/>
    <mergeCell ref="K148:K150"/>
    <mergeCell ref="L148:L150"/>
    <mergeCell ref="M148:M150"/>
    <mergeCell ref="N148:N150"/>
    <mergeCell ref="O148:O150"/>
    <mergeCell ref="K145:K147"/>
    <mergeCell ref="L145:L147"/>
    <mergeCell ref="M145:M147"/>
    <mergeCell ref="N145:N147"/>
    <mergeCell ref="O145:O147"/>
    <mergeCell ref="A148:A150"/>
    <mergeCell ref="B148:B150"/>
    <mergeCell ref="C148:C150"/>
    <mergeCell ref="D148:D150"/>
    <mergeCell ref="I148:I150"/>
    <mergeCell ref="A145:A147"/>
    <mergeCell ref="B145:B147"/>
    <mergeCell ref="C145:C147"/>
    <mergeCell ref="D145:D147"/>
    <mergeCell ref="I145:I147"/>
    <mergeCell ref="J145:J147"/>
    <mergeCell ref="J142:J144"/>
    <mergeCell ref="K142:K144"/>
    <mergeCell ref="L142:L144"/>
    <mergeCell ref="M142:M144"/>
    <mergeCell ref="N142:N144"/>
    <mergeCell ref="O142:O144"/>
    <mergeCell ref="K139:K141"/>
    <mergeCell ref="L139:L141"/>
    <mergeCell ref="M139:M141"/>
    <mergeCell ref="N139:N141"/>
    <mergeCell ref="O139:O141"/>
    <mergeCell ref="A142:A144"/>
    <mergeCell ref="B142:B144"/>
    <mergeCell ref="C142:C144"/>
    <mergeCell ref="D142:D144"/>
    <mergeCell ref="I142:I144"/>
    <mergeCell ref="A139:A141"/>
    <mergeCell ref="B139:B141"/>
    <mergeCell ref="C139:C141"/>
    <mergeCell ref="D139:D141"/>
    <mergeCell ref="I139:I141"/>
    <mergeCell ref="J139:J141"/>
    <mergeCell ref="J136:J138"/>
    <mergeCell ref="K136:K138"/>
    <mergeCell ref="L136:L138"/>
    <mergeCell ref="M136:M138"/>
    <mergeCell ref="N136:N138"/>
    <mergeCell ref="O136:O138"/>
    <mergeCell ref="K133:K135"/>
    <mergeCell ref="L133:L135"/>
    <mergeCell ref="M133:M135"/>
    <mergeCell ref="N133:N135"/>
    <mergeCell ref="O133:O135"/>
    <mergeCell ref="A136:A138"/>
    <mergeCell ref="B136:B138"/>
    <mergeCell ref="C136:C138"/>
    <mergeCell ref="D136:D138"/>
    <mergeCell ref="I136:I138"/>
    <mergeCell ref="A133:A135"/>
    <mergeCell ref="B133:B135"/>
    <mergeCell ref="C133:C135"/>
    <mergeCell ref="D133:D135"/>
    <mergeCell ref="I133:I135"/>
    <mergeCell ref="J133:J135"/>
    <mergeCell ref="J130:J132"/>
    <mergeCell ref="K130:K132"/>
    <mergeCell ref="L130:L132"/>
    <mergeCell ref="M130:M132"/>
    <mergeCell ref="N130:N132"/>
    <mergeCell ref="O130:O132"/>
    <mergeCell ref="K127:K129"/>
    <mergeCell ref="L127:L129"/>
    <mergeCell ref="M127:M129"/>
    <mergeCell ref="N127:N129"/>
    <mergeCell ref="O127:O129"/>
    <mergeCell ref="A130:A132"/>
    <mergeCell ref="B130:B132"/>
    <mergeCell ref="C130:C132"/>
    <mergeCell ref="D130:D132"/>
    <mergeCell ref="I130:I132"/>
    <mergeCell ref="A127:A129"/>
    <mergeCell ref="B127:B129"/>
    <mergeCell ref="C127:C129"/>
    <mergeCell ref="D127:D129"/>
    <mergeCell ref="I127:I129"/>
    <mergeCell ref="J127:J129"/>
    <mergeCell ref="J124:J126"/>
    <mergeCell ref="K124:K126"/>
    <mergeCell ref="L124:L126"/>
    <mergeCell ref="M124:M126"/>
    <mergeCell ref="N124:N126"/>
    <mergeCell ref="O124:O126"/>
    <mergeCell ref="K121:K123"/>
    <mergeCell ref="L121:L123"/>
    <mergeCell ref="M121:M123"/>
    <mergeCell ref="N121:N123"/>
    <mergeCell ref="O121:O123"/>
    <mergeCell ref="A124:A126"/>
    <mergeCell ref="B124:B126"/>
    <mergeCell ref="C124:C126"/>
    <mergeCell ref="D124:D126"/>
    <mergeCell ref="I124:I126"/>
    <mergeCell ref="A121:A123"/>
    <mergeCell ref="B121:B123"/>
    <mergeCell ref="C121:C123"/>
    <mergeCell ref="D121:D123"/>
    <mergeCell ref="I121:I123"/>
    <mergeCell ref="J121:J123"/>
    <mergeCell ref="J118:J120"/>
    <mergeCell ref="K118:K120"/>
    <mergeCell ref="L118:L120"/>
    <mergeCell ref="M118:M120"/>
    <mergeCell ref="N118:N120"/>
    <mergeCell ref="O118:O120"/>
    <mergeCell ref="K115:K117"/>
    <mergeCell ref="L115:L117"/>
    <mergeCell ref="M115:M117"/>
    <mergeCell ref="N115:N117"/>
    <mergeCell ref="O115:O117"/>
    <mergeCell ref="A118:A120"/>
    <mergeCell ref="B118:B120"/>
    <mergeCell ref="C118:C120"/>
    <mergeCell ref="D118:D120"/>
    <mergeCell ref="I118:I120"/>
    <mergeCell ref="A115:A117"/>
    <mergeCell ref="B115:B117"/>
    <mergeCell ref="C115:C117"/>
    <mergeCell ref="D115:D117"/>
    <mergeCell ref="I115:I117"/>
    <mergeCell ref="J115:J117"/>
    <mergeCell ref="J112:J114"/>
    <mergeCell ref="K112:K114"/>
    <mergeCell ref="L112:L114"/>
    <mergeCell ref="M112:M114"/>
    <mergeCell ref="N112:N114"/>
    <mergeCell ref="O112:O114"/>
    <mergeCell ref="K109:K111"/>
    <mergeCell ref="L109:L111"/>
    <mergeCell ref="M109:M111"/>
    <mergeCell ref="N109:N111"/>
    <mergeCell ref="O109:O111"/>
    <mergeCell ref="A112:A114"/>
    <mergeCell ref="B112:B114"/>
    <mergeCell ref="C112:C114"/>
    <mergeCell ref="D112:D114"/>
    <mergeCell ref="I112:I114"/>
    <mergeCell ref="A109:A111"/>
    <mergeCell ref="B109:B111"/>
    <mergeCell ref="C109:C111"/>
    <mergeCell ref="D109:D111"/>
    <mergeCell ref="I109:I111"/>
    <mergeCell ref="J109:J111"/>
    <mergeCell ref="J106:J108"/>
    <mergeCell ref="K106:K108"/>
    <mergeCell ref="L106:L108"/>
    <mergeCell ref="M106:M108"/>
    <mergeCell ref="N106:N108"/>
    <mergeCell ref="O106:O108"/>
    <mergeCell ref="K103:K105"/>
    <mergeCell ref="L103:L105"/>
    <mergeCell ref="M103:M105"/>
    <mergeCell ref="N103:N105"/>
    <mergeCell ref="O103:O105"/>
    <mergeCell ref="A106:A108"/>
    <mergeCell ref="B106:B108"/>
    <mergeCell ref="C106:C108"/>
    <mergeCell ref="D106:D108"/>
    <mergeCell ref="I106:I108"/>
    <mergeCell ref="A103:A105"/>
    <mergeCell ref="B103:B105"/>
    <mergeCell ref="C103:C105"/>
    <mergeCell ref="D103:D105"/>
    <mergeCell ref="I103:I105"/>
    <mergeCell ref="J103:J105"/>
    <mergeCell ref="J100:J102"/>
    <mergeCell ref="K100:K102"/>
    <mergeCell ref="L100:L102"/>
    <mergeCell ref="M100:M102"/>
    <mergeCell ref="N100:N102"/>
    <mergeCell ref="O100:O102"/>
    <mergeCell ref="K97:K99"/>
    <mergeCell ref="L97:L99"/>
    <mergeCell ref="M97:M99"/>
    <mergeCell ref="N97:N99"/>
    <mergeCell ref="O97:O99"/>
    <mergeCell ref="A100:A102"/>
    <mergeCell ref="B100:B102"/>
    <mergeCell ref="C100:C102"/>
    <mergeCell ref="D100:D102"/>
    <mergeCell ref="I100:I102"/>
    <mergeCell ref="A97:A99"/>
    <mergeCell ref="B97:B99"/>
    <mergeCell ref="C97:C99"/>
    <mergeCell ref="D97:D99"/>
    <mergeCell ref="I97:I99"/>
    <mergeCell ref="J97:J99"/>
    <mergeCell ref="J94:J96"/>
    <mergeCell ref="K94:K96"/>
    <mergeCell ref="L94:L96"/>
    <mergeCell ref="M94:M96"/>
    <mergeCell ref="N94:N96"/>
    <mergeCell ref="O94:O96"/>
    <mergeCell ref="K91:K93"/>
    <mergeCell ref="L91:L93"/>
    <mergeCell ref="M91:M93"/>
    <mergeCell ref="N91:N93"/>
    <mergeCell ref="O91:O93"/>
    <mergeCell ref="A94:A96"/>
    <mergeCell ref="B94:B96"/>
    <mergeCell ref="C94:C96"/>
    <mergeCell ref="D94:D96"/>
    <mergeCell ref="I94:I96"/>
    <mergeCell ref="A91:A93"/>
    <mergeCell ref="B91:B93"/>
    <mergeCell ref="C91:C93"/>
    <mergeCell ref="D91:D93"/>
    <mergeCell ref="I91:I93"/>
    <mergeCell ref="J91:J93"/>
    <mergeCell ref="J88:J90"/>
    <mergeCell ref="K88:K90"/>
    <mergeCell ref="L88:L90"/>
    <mergeCell ref="M88:M90"/>
    <mergeCell ref="N88:N90"/>
    <mergeCell ref="O88:O90"/>
    <mergeCell ref="K85:K87"/>
    <mergeCell ref="L85:L87"/>
    <mergeCell ref="M85:M87"/>
    <mergeCell ref="N85:N87"/>
    <mergeCell ref="O85:O87"/>
    <mergeCell ref="A88:A90"/>
    <mergeCell ref="B88:B90"/>
    <mergeCell ref="C88:C90"/>
    <mergeCell ref="D88:D90"/>
    <mergeCell ref="I88:I90"/>
    <mergeCell ref="A85:A87"/>
    <mergeCell ref="B85:B87"/>
    <mergeCell ref="C85:C87"/>
    <mergeCell ref="D85:D87"/>
    <mergeCell ref="I85:I87"/>
    <mergeCell ref="J85:J87"/>
    <mergeCell ref="J82:J84"/>
    <mergeCell ref="K82:K84"/>
    <mergeCell ref="L82:L84"/>
    <mergeCell ref="M82:M84"/>
    <mergeCell ref="N82:N84"/>
    <mergeCell ref="O82:O84"/>
    <mergeCell ref="K79:K81"/>
    <mergeCell ref="L79:L81"/>
    <mergeCell ref="M79:M81"/>
    <mergeCell ref="N79:N81"/>
    <mergeCell ref="O79:O81"/>
    <mergeCell ref="A82:A84"/>
    <mergeCell ref="B82:B84"/>
    <mergeCell ref="C82:C84"/>
    <mergeCell ref="D82:D84"/>
    <mergeCell ref="I82:I84"/>
    <mergeCell ref="A79:A81"/>
    <mergeCell ref="B79:B81"/>
    <mergeCell ref="C79:C81"/>
    <mergeCell ref="D79:D81"/>
    <mergeCell ref="I79:I81"/>
    <mergeCell ref="J79:J81"/>
    <mergeCell ref="J76:J78"/>
    <mergeCell ref="K76:K78"/>
    <mergeCell ref="L76:L78"/>
    <mergeCell ref="M76:M78"/>
    <mergeCell ref="N76:N78"/>
    <mergeCell ref="O76:O78"/>
    <mergeCell ref="K73:K75"/>
    <mergeCell ref="L73:L75"/>
    <mergeCell ref="M73:M75"/>
    <mergeCell ref="N73:N75"/>
    <mergeCell ref="O73:O75"/>
    <mergeCell ref="A76:A78"/>
    <mergeCell ref="B76:B78"/>
    <mergeCell ref="C76:C78"/>
    <mergeCell ref="D76:D78"/>
    <mergeCell ref="I76:I78"/>
    <mergeCell ref="A73:A75"/>
    <mergeCell ref="B73:B75"/>
    <mergeCell ref="C73:C75"/>
    <mergeCell ref="D73:D75"/>
    <mergeCell ref="I73:I75"/>
    <mergeCell ref="J73:J75"/>
    <mergeCell ref="J70:J72"/>
    <mergeCell ref="K70:K72"/>
    <mergeCell ref="L70:L72"/>
    <mergeCell ref="M70:M72"/>
    <mergeCell ref="N70:N72"/>
    <mergeCell ref="O70:O72"/>
    <mergeCell ref="K67:K69"/>
    <mergeCell ref="L67:L69"/>
    <mergeCell ref="M67:M69"/>
    <mergeCell ref="N67:N69"/>
    <mergeCell ref="O67:O69"/>
    <mergeCell ref="A70:A72"/>
    <mergeCell ref="B70:B72"/>
    <mergeCell ref="C70:C72"/>
    <mergeCell ref="D70:D72"/>
    <mergeCell ref="I70:I72"/>
    <mergeCell ref="A67:A69"/>
    <mergeCell ref="B67:B69"/>
    <mergeCell ref="C67:C69"/>
    <mergeCell ref="D67:D69"/>
    <mergeCell ref="I67:I69"/>
    <mergeCell ref="J67:J69"/>
    <mergeCell ref="J64:J66"/>
    <mergeCell ref="K64:K66"/>
    <mergeCell ref="L64:L66"/>
    <mergeCell ref="M64:M66"/>
    <mergeCell ref="N64:N66"/>
    <mergeCell ref="O64:O66"/>
    <mergeCell ref="K61:K63"/>
    <mergeCell ref="L61:L63"/>
    <mergeCell ref="M61:M63"/>
    <mergeCell ref="N61:N63"/>
    <mergeCell ref="O61:O63"/>
    <mergeCell ref="A64:A66"/>
    <mergeCell ref="B64:B66"/>
    <mergeCell ref="C64:C66"/>
    <mergeCell ref="D64:D66"/>
    <mergeCell ref="I64:I66"/>
    <mergeCell ref="A61:A63"/>
    <mergeCell ref="B61:B63"/>
    <mergeCell ref="C61:C63"/>
    <mergeCell ref="D61:D63"/>
    <mergeCell ref="I61:I63"/>
    <mergeCell ref="J61:J63"/>
    <mergeCell ref="J58:J60"/>
    <mergeCell ref="K58:K60"/>
    <mergeCell ref="L58:L60"/>
    <mergeCell ref="M58:M60"/>
    <mergeCell ref="N58:N60"/>
    <mergeCell ref="O58:O60"/>
    <mergeCell ref="K55:K57"/>
    <mergeCell ref="L55:L57"/>
    <mergeCell ref="M55:M57"/>
    <mergeCell ref="N55:N57"/>
    <mergeCell ref="O55:O57"/>
    <mergeCell ref="A58:A60"/>
    <mergeCell ref="B58:B60"/>
    <mergeCell ref="C58:C60"/>
    <mergeCell ref="D58:D60"/>
    <mergeCell ref="I58:I60"/>
    <mergeCell ref="A55:A57"/>
    <mergeCell ref="B55:B57"/>
    <mergeCell ref="C55:C57"/>
    <mergeCell ref="D55:D57"/>
    <mergeCell ref="I55:I57"/>
    <mergeCell ref="J55:J57"/>
    <mergeCell ref="J52:J54"/>
    <mergeCell ref="K52:K54"/>
    <mergeCell ref="L52:L54"/>
    <mergeCell ref="M52:M54"/>
    <mergeCell ref="N52:N54"/>
    <mergeCell ref="O52:O54"/>
    <mergeCell ref="K49:K51"/>
    <mergeCell ref="L49:L51"/>
    <mergeCell ref="M49:M51"/>
    <mergeCell ref="N49:N51"/>
    <mergeCell ref="O49:O51"/>
    <mergeCell ref="A52:A54"/>
    <mergeCell ref="B52:B54"/>
    <mergeCell ref="C52:C54"/>
    <mergeCell ref="D52:D54"/>
    <mergeCell ref="I52:I54"/>
    <mergeCell ref="A49:A51"/>
    <mergeCell ref="B49:B51"/>
    <mergeCell ref="C49:C51"/>
    <mergeCell ref="D49:D51"/>
    <mergeCell ref="I49:I51"/>
    <mergeCell ref="J49:J51"/>
    <mergeCell ref="J46:J48"/>
    <mergeCell ref="K46:K48"/>
    <mergeCell ref="L46:L48"/>
    <mergeCell ref="M46:M48"/>
    <mergeCell ref="N46:N48"/>
    <mergeCell ref="O46:O48"/>
    <mergeCell ref="K43:K45"/>
    <mergeCell ref="L43:L45"/>
    <mergeCell ref="M43:M45"/>
    <mergeCell ref="N43:N45"/>
    <mergeCell ref="O43:O45"/>
    <mergeCell ref="A46:A48"/>
    <mergeCell ref="B46:B48"/>
    <mergeCell ref="C46:C48"/>
    <mergeCell ref="D46:D48"/>
    <mergeCell ref="I46:I48"/>
    <mergeCell ref="A43:A45"/>
    <mergeCell ref="B43:B45"/>
    <mergeCell ref="C43:C45"/>
    <mergeCell ref="D43:D45"/>
    <mergeCell ref="I43:I45"/>
    <mergeCell ref="J43:J45"/>
    <mergeCell ref="J40:J42"/>
    <mergeCell ref="K40:K42"/>
    <mergeCell ref="L40:L42"/>
    <mergeCell ref="M40:M42"/>
    <mergeCell ref="N40:N42"/>
    <mergeCell ref="O40:O42"/>
    <mergeCell ref="K37:K39"/>
    <mergeCell ref="L37:L39"/>
    <mergeCell ref="M37:M39"/>
    <mergeCell ref="N37:N39"/>
    <mergeCell ref="O37:O39"/>
    <mergeCell ref="A40:A42"/>
    <mergeCell ref="B40:B42"/>
    <mergeCell ref="C40:C42"/>
    <mergeCell ref="D40:D42"/>
    <mergeCell ref="I40:I42"/>
    <mergeCell ref="A37:A39"/>
    <mergeCell ref="B37:B39"/>
    <mergeCell ref="C37:C39"/>
    <mergeCell ref="D37:D39"/>
    <mergeCell ref="I37:I39"/>
    <mergeCell ref="J37:J39"/>
    <mergeCell ref="J34:J36"/>
    <mergeCell ref="K34:K36"/>
    <mergeCell ref="L34:L36"/>
    <mergeCell ref="M34:M36"/>
    <mergeCell ref="N34:N36"/>
    <mergeCell ref="O34:O36"/>
    <mergeCell ref="K31:K33"/>
    <mergeCell ref="L31:L33"/>
    <mergeCell ref="M31:M33"/>
    <mergeCell ref="N31:N33"/>
    <mergeCell ref="O31:O33"/>
    <mergeCell ref="A34:A36"/>
    <mergeCell ref="B34:B36"/>
    <mergeCell ref="C34:C36"/>
    <mergeCell ref="D34:D36"/>
    <mergeCell ref="I34:I36"/>
    <mergeCell ref="A31:A33"/>
    <mergeCell ref="B31:B33"/>
    <mergeCell ref="C31:C33"/>
    <mergeCell ref="D31:D33"/>
    <mergeCell ref="I31:I33"/>
    <mergeCell ref="J31:J33"/>
    <mergeCell ref="J28:J30"/>
    <mergeCell ref="K28:K30"/>
    <mergeCell ref="L28:L30"/>
    <mergeCell ref="M28:M30"/>
    <mergeCell ref="N28:N30"/>
    <mergeCell ref="O28:O30"/>
    <mergeCell ref="K25:K27"/>
    <mergeCell ref="L25:L27"/>
    <mergeCell ref="M25:M27"/>
    <mergeCell ref="N25:N27"/>
    <mergeCell ref="O25:O27"/>
    <mergeCell ref="A28:A30"/>
    <mergeCell ref="B28:B30"/>
    <mergeCell ref="C28:C30"/>
    <mergeCell ref="D28:D30"/>
    <mergeCell ref="I28:I30"/>
    <mergeCell ref="A25:A27"/>
    <mergeCell ref="B25:B27"/>
    <mergeCell ref="C25:C27"/>
    <mergeCell ref="D25:D27"/>
    <mergeCell ref="I25:I27"/>
    <mergeCell ref="J25:J27"/>
    <mergeCell ref="J22:J24"/>
    <mergeCell ref="K22:K24"/>
    <mergeCell ref="L22:L24"/>
    <mergeCell ref="M22:M24"/>
    <mergeCell ref="N22:N24"/>
    <mergeCell ref="O22:O24"/>
    <mergeCell ref="K19:K21"/>
    <mergeCell ref="L19:L21"/>
    <mergeCell ref="M19:M21"/>
    <mergeCell ref="N19:N21"/>
    <mergeCell ref="O19:O21"/>
    <mergeCell ref="A22:A24"/>
    <mergeCell ref="B22:B24"/>
    <mergeCell ref="C22:C24"/>
    <mergeCell ref="D22:D24"/>
    <mergeCell ref="I22:I24"/>
    <mergeCell ref="A19:A21"/>
    <mergeCell ref="B19:B21"/>
    <mergeCell ref="C19:C21"/>
    <mergeCell ref="D19:D21"/>
    <mergeCell ref="I19:I21"/>
    <mergeCell ref="J19:J21"/>
    <mergeCell ref="J16:J18"/>
    <mergeCell ref="K16:K18"/>
    <mergeCell ref="L16:L18"/>
    <mergeCell ref="M16:M18"/>
    <mergeCell ref="N16:N18"/>
    <mergeCell ref="O16:O18"/>
    <mergeCell ref="K13:K15"/>
    <mergeCell ref="L13:L15"/>
    <mergeCell ref="M13:M15"/>
    <mergeCell ref="N13:N15"/>
    <mergeCell ref="O13:O15"/>
    <mergeCell ref="A16:A18"/>
    <mergeCell ref="B16:B18"/>
    <mergeCell ref="C16:C18"/>
    <mergeCell ref="D16:D18"/>
    <mergeCell ref="I16:I18"/>
    <mergeCell ref="L10:L12"/>
    <mergeCell ref="M10:M12"/>
    <mergeCell ref="N10:N12"/>
    <mergeCell ref="O10:O12"/>
    <mergeCell ref="A13:A15"/>
    <mergeCell ref="B13:B15"/>
    <mergeCell ref="C13:C15"/>
    <mergeCell ref="D13:D15"/>
    <mergeCell ref="I13:I15"/>
    <mergeCell ref="J13:J15"/>
    <mergeCell ref="A1:O1"/>
    <mergeCell ref="A4:A6"/>
    <mergeCell ref="B4:B6"/>
    <mergeCell ref="C4:C6"/>
    <mergeCell ref="D4:D6"/>
    <mergeCell ref="I4:I6"/>
    <mergeCell ref="J4:J6"/>
    <mergeCell ref="K4:K6"/>
    <mergeCell ref="L4:L6"/>
    <mergeCell ref="M4:M6"/>
    <mergeCell ref="M7:M9"/>
    <mergeCell ref="N7:N9"/>
    <mergeCell ref="O7:O9"/>
    <mergeCell ref="A10:A12"/>
    <mergeCell ref="B10:B12"/>
    <mergeCell ref="C10:C12"/>
    <mergeCell ref="D10:D12"/>
    <mergeCell ref="I10:I12"/>
    <mergeCell ref="J10:J12"/>
    <mergeCell ref="K10:K12"/>
    <mergeCell ref="N4:N6"/>
    <mergeCell ref="O4:O6"/>
    <mergeCell ref="A7:A9"/>
    <mergeCell ref="B7:B9"/>
    <mergeCell ref="C7:C9"/>
    <mergeCell ref="D7:D9"/>
    <mergeCell ref="I7:I9"/>
    <mergeCell ref="J7:J9"/>
    <mergeCell ref="K7:K9"/>
    <mergeCell ref="L7:L9"/>
  </mergeCells>
  <dataValidations count="1">
    <dataValidation type="list" allowBlank="1" showInputMessage="1" showErrorMessage="1" sqref="F4:F267">
      <formula1>$E$409:$E$415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8" scale="88" fitToHeight="0" orientation="landscape" r:id="rId1"/>
  <headerFooter scaleWithDoc="0">
    <oddHeader>&amp;L&amp;G&amp;C&amp;"-,Negrito"UNIVERSIDADE FEDERAL DO PARANÁ
PRÓ-REITORIA DE ADMINISTRAÇÃO
COORDENADORIA DE LICITAÇÕES E CONTRATAÇÕES</oddHeader>
  </headerFooter>
  <rowBreaks count="14" manualBreakCount="14">
    <brk id="21" max="16383" man="1"/>
    <brk id="39" max="16383" man="1"/>
    <brk id="57" max="16383" man="1"/>
    <brk id="75" max="16383" man="1"/>
    <brk id="93" max="16383" man="1"/>
    <brk id="111" max="16383" man="1"/>
    <brk id="129" max="16383" man="1"/>
    <brk id="147" max="16383" man="1"/>
    <brk id="165" max="16383" man="1"/>
    <brk id="183" max="16383" man="1"/>
    <brk id="201" max="16383" man="1"/>
    <brk id="219" max="16383" man="1"/>
    <brk id="237" max="16383" man="1"/>
    <brk id="25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F8"/>
  <sheetViews>
    <sheetView workbookViewId="0">
      <selection activeCell="F2" sqref="F2:F8"/>
    </sheetView>
  </sheetViews>
  <sheetFormatPr defaultRowHeight="15" x14ac:dyDescent="0.25"/>
  <cols>
    <col min="6" max="6" width="47.42578125" customWidth="1"/>
  </cols>
  <sheetData>
    <row r="2" spans="6:6" x14ac:dyDescent="0.25">
      <c r="F2" t="s">
        <v>16</v>
      </c>
    </row>
    <row r="3" spans="6:6" x14ac:dyDescent="0.25">
      <c r="F3" t="s">
        <v>17</v>
      </c>
    </row>
    <row r="4" spans="6:6" x14ac:dyDescent="0.25">
      <c r="F4" t="s">
        <v>18</v>
      </c>
    </row>
    <row r="5" spans="6:6" x14ac:dyDescent="0.25">
      <c r="F5" t="s">
        <v>19</v>
      </c>
    </row>
    <row r="6" spans="6:6" x14ac:dyDescent="0.25">
      <c r="F6" t="s">
        <v>20</v>
      </c>
    </row>
    <row r="7" spans="6:6" x14ac:dyDescent="0.25">
      <c r="F7" t="s">
        <v>21</v>
      </c>
    </row>
    <row r="8" spans="6:6" x14ac:dyDescent="0.25">
      <c r="F8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Variação de 25%</vt:lpstr>
      <vt:lpstr>Plan1</vt:lpstr>
      <vt:lpstr>Plan2</vt:lpstr>
      <vt:lpstr>Plan3</vt:lpstr>
      <vt:lpstr>'Variação de 25%'!Titulos_de_impressao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Paula Spisila</cp:lastModifiedBy>
  <cp:lastPrinted>2023-03-28T19:06:14Z</cp:lastPrinted>
  <dcterms:created xsi:type="dcterms:W3CDTF">2019-04-15T21:23:19Z</dcterms:created>
  <dcterms:modified xsi:type="dcterms:W3CDTF">2023-03-28T19:07:04Z</dcterms:modified>
</cp:coreProperties>
</file>